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15"/>
  <workbookPr filterPrivacy="1" codeName="ThisWorkbook"/>
  <xr:revisionPtr revIDLastSave="925" documentId="13_ncr:11_{D37C0F8E-9E7C-4CD8-AB7F-591EC9F50C19}" xr6:coauthVersionLast="47" xr6:coauthVersionMax="47" xr10:uidLastSave="{E93B55B5-0A29-42CD-B7B4-395C15816359}"/>
  <bookViews>
    <workbookView xWindow="-120" yWindow="-120" windowWidth="38640" windowHeight="15720" tabRatio="415" xr2:uid="{00000000-000D-0000-FFFF-FFFF00000000}"/>
  </bookViews>
  <sheets>
    <sheet name="Gantt Chart" sheetId="18" r:id="rId1"/>
  </sheets>
  <definedNames>
    <definedName name="_xlnm.Print_Titles" localSheetId="0">'Gantt Chart'!$6:$9</definedName>
    <definedName name="Project_Start" localSheetId="0">'Gantt Chart'!$C$6</definedName>
    <definedName name="Project_Start">#REF!</definedName>
    <definedName name="Scrolling_Increment" localSheetId="0">'Gantt Chart'!$C$7</definedName>
    <definedName name="Scrolling_Increment">#REF!</definedName>
    <definedName name="Today" localSheetId="0">TODAY()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U46" i="18" l="1"/>
  <c r="BU47" i="18"/>
  <c r="BU45" i="18"/>
  <c r="BU30" i="18"/>
  <c r="BU31" i="18"/>
  <c r="BU32" i="18"/>
  <c r="BU33" i="18"/>
  <c r="BU34" i="18"/>
  <c r="BU35" i="18"/>
  <c r="BU36" i="18"/>
  <c r="BU37" i="18"/>
  <c r="BU38" i="18"/>
  <c r="BU39" i="18"/>
  <c r="BU40" i="18"/>
  <c r="BU41" i="18"/>
  <c r="BU42" i="18"/>
  <c r="BU29" i="18"/>
  <c r="BU20" i="18"/>
  <c r="BU21" i="18"/>
  <c r="BU22" i="18"/>
  <c r="BU23" i="18"/>
  <c r="BU24" i="18"/>
  <c r="BU25" i="18"/>
  <c r="BU26" i="18"/>
  <c r="BU13" i="18"/>
  <c r="BU14" i="18"/>
  <c r="BU15" i="18"/>
  <c r="BU16" i="18"/>
  <c r="BU17" i="18"/>
  <c r="BU18" i="18"/>
  <c r="BU12" i="18"/>
  <c r="GD6" i="18"/>
  <c r="FC6" i="18"/>
  <c r="EB6" i="18"/>
  <c r="CV6" i="18"/>
  <c r="BU27" i="18"/>
  <c r="BX7" i="18"/>
  <c r="BY7" i="18" s="1"/>
  <c r="BZ7" i="18" s="1"/>
  <c r="CA7" i="18" s="1"/>
  <c r="CB7" i="18" s="1"/>
  <c r="CC7" i="18" s="1"/>
  <c r="CD7" i="18" s="1"/>
  <c r="CE7" i="18" s="1"/>
  <c r="CF7" i="18" s="1"/>
  <c r="CG7" i="18" s="1"/>
  <c r="CH7" i="18" s="1"/>
  <c r="CI7" i="18" s="1"/>
  <c r="CJ7" i="18" s="1"/>
  <c r="CK7" i="18" s="1"/>
  <c r="CL7" i="18" s="1"/>
  <c r="CM7" i="18" s="1"/>
  <c r="CN7" i="18" s="1"/>
  <c r="CO7" i="18" s="1"/>
  <c r="CP7" i="18" s="1"/>
  <c r="CQ7" i="18" s="1"/>
  <c r="CR7" i="18" s="1"/>
  <c r="CS7" i="18" s="1"/>
  <c r="CT7" i="18" s="1"/>
  <c r="CU7" i="18" s="1"/>
  <c r="CU9" i="18" s="1"/>
  <c r="BX6" i="18"/>
  <c r="CC9" i="18" l="1"/>
  <c r="CD9" i="18"/>
  <c r="CE9" i="18"/>
  <c r="CF9" i="18"/>
  <c r="CS9" i="18"/>
  <c r="CT9" i="18"/>
  <c r="CG9" i="18"/>
  <c r="CI9" i="18"/>
  <c r="CJ9" i="18"/>
  <c r="CL9" i="18"/>
  <c r="CH9" i="18"/>
  <c r="CM9" i="18"/>
  <c r="CN9" i="18"/>
  <c r="BZ9" i="18"/>
  <c r="CP9" i="18"/>
  <c r="CK9" i="18"/>
  <c r="CO9" i="18"/>
  <c r="CA9" i="18"/>
  <c r="CQ9" i="18"/>
  <c r="BX9" i="18"/>
  <c r="BY9" i="18"/>
  <c r="CB9" i="18"/>
  <c r="CR9" i="18"/>
  <c r="CV7" i="18"/>
  <c r="CW7" i="18" l="1"/>
  <c r="CV9" i="18"/>
  <c r="J7" i="18"/>
  <c r="J9" i="18" s="1"/>
  <c r="H21" i="18"/>
  <c r="H22" i="18"/>
  <c r="H23" i="18"/>
  <c r="H24" i="18"/>
  <c r="H25" i="18"/>
  <c r="H26" i="18"/>
  <c r="H27" i="18"/>
  <c r="H28" i="18"/>
  <c r="H30" i="18"/>
  <c r="H31" i="18"/>
  <c r="H32" i="18"/>
  <c r="H33" i="18"/>
  <c r="H34" i="18"/>
  <c r="H35" i="18"/>
  <c r="H36" i="18"/>
  <c r="H37" i="18"/>
  <c r="H38" i="18"/>
  <c r="H39" i="18"/>
  <c r="H40" i="18"/>
  <c r="H42" i="18"/>
  <c r="H43" i="18"/>
  <c r="H44" i="18"/>
  <c r="H18" i="18"/>
  <c r="H19" i="18"/>
  <c r="H17" i="18"/>
  <c r="CX7" i="18" l="1"/>
  <c r="CW9" i="18"/>
  <c r="J6" i="18"/>
  <c r="J33" i="18"/>
  <c r="CY7" i="18" l="1"/>
  <c r="CX9" i="18"/>
  <c r="J24" i="18"/>
  <c r="J31" i="18"/>
  <c r="J14" i="18"/>
  <c r="J22" i="18"/>
  <c r="J34" i="18"/>
  <c r="J41" i="18"/>
  <c r="J11" i="18"/>
  <c r="J46" i="18"/>
  <c r="J43" i="18"/>
  <c r="K7" i="18"/>
  <c r="K45" i="18" s="1"/>
  <c r="J13" i="18"/>
  <c r="J23" i="18"/>
  <c r="J21" i="18"/>
  <c r="J29" i="18"/>
  <c r="J45" i="18"/>
  <c r="J12" i="18"/>
  <c r="J15" i="18"/>
  <c r="J16" i="18"/>
  <c r="J44" i="18"/>
  <c r="J35" i="18"/>
  <c r="J47" i="18"/>
  <c r="J20" i="18"/>
  <c r="J42" i="18"/>
  <c r="J25" i="18"/>
  <c r="J32" i="18"/>
  <c r="CZ7" i="18" l="1"/>
  <c r="CY9" i="18"/>
  <c r="K47" i="18"/>
  <c r="K14" i="18"/>
  <c r="K15" i="18"/>
  <c r="K21" i="18"/>
  <c r="K32" i="18"/>
  <c r="K11" i="18"/>
  <c r="L7" i="18"/>
  <c r="L45" i="18" s="1"/>
  <c r="K23" i="18"/>
  <c r="K42" i="18"/>
  <c r="K43" i="18"/>
  <c r="K16" i="18"/>
  <c r="K12" i="18"/>
  <c r="K24" i="18"/>
  <c r="K31" i="18"/>
  <c r="K44" i="18"/>
  <c r="K22" i="18"/>
  <c r="K13" i="18"/>
  <c r="K33" i="18"/>
  <c r="K35" i="18"/>
  <c r="K46" i="18"/>
  <c r="K9" i="18"/>
  <c r="K29" i="18"/>
  <c r="K25" i="18"/>
  <c r="K20" i="18"/>
  <c r="K34" i="18"/>
  <c r="K41" i="18"/>
  <c r="DA7" i="18" l="1"/>
  <c r="CZ9" i="18"/>
  <c r="L47" i="18"/>
  <c r="L33" i="18"/>
  <c r="L11" i="18"/>
  <c r="L12" i="18"/>
  <c r="L42" i="18"/>
  <c r="L24" i="18"/>
  <c r="L23" i="18"/>
  <c r="L43" i="18"/>
  <c r="L21" i="18"/>
  <c r="L31" i="18"/>
  <c r="L9" i="18"/>
  <c r="L32" i="18"/>
  <c r="L34" i="18"/>
  <c r="L46" i="18"/>
  <c r="L13" i="18"/>
  <c r="L14" i="18"/>
  <c r="L16" i="18"/>
  <c r="L25" i="18"/>
  <c r="L35" i="18"/>
  <c r="L44" i="18"/>
  <c r="L15" i="18"/>
  <c r="M7" i="18"/>
  <c r="M47" i="18" s="1"/>
  <c r="L22" i="18"/>
  <c r="L20" i="18"/>
  <c r="L29" i="18"/>
  <c r="L41" i="18"/>
  <c r="DB7" i="18" l="1"/>
  <c r="DA9" i="18"/>
  <c r="M41" i="18"/>
  <c r="M23" i="18"/>
  <c r="M20" i="18"/>
  <c r="M29" i="18"/>
  <c r="M9" i="18"/>
  <c r="M44" i="18"/>
  <c r="N7" i="18"/>
  <c r="N43" i="18" s="1"/>
  <c r="M16" i="18"/>
  <c r="M11" i="18"/>
  <c r="M22" i="18"/>
  <c r="M35" i="18"/>
  <c r="M34" i="18"/>
  <c r="M45" i="18"/>
  <c r="M13" i="18"/>
  <c r="M24" i="18"/>
  <c r="M21" i="18"/>
  <c r="M32" i="18"/>
  <c r="M33" i="18"/>
  <c r="M42" i="18"/>
  <c r="M46" i="18"/>
  <c r="M14" i="18"/>
  <c r="M12" i="18"/>
  <c r="M31" i="18"/>
  <c r="M15" i="18"/>
  <c r="M25" i="18"/>
  <c r="M43" i="18"/>
  <c r="DC7" i="18" l="1"/>
  <c r="DB9" i="18"/>
  <c r="N47" i="18"/>
  <c r="N45" i="18"/>
  <c r="N24" i="18"/>
  <c r="N25" i="18"/>
  <c r="N12" i="18"/>
  <c r="N35" i="18"/>
  <c r="N13" i="18"/>
  <c r="N41" i="18"/>
  <c r="N11" i="18"/>
  <c r="N21" i="18"/>
  <c r="N32" i="18"/>
  <c r="N23" i="18"/>
  <c r="N31" i="18"/>
  <c r="N42" i="18"/>
  <c r="N15" i="18"/>
  <c r="N16" i="18"/>
  <c r="N29" i="18"/>
  <c r="N14" i="18"/>
  <c r="N44" i="18"/>
  <c r="N33" i="18"/>
  <c r="O7" i="18"/>
  <c r="O47" i="18" s="1"/>
  <c r="N9" i="18"/>
  <c r="N20" i="18"/>
  <c r="N34" i="18"/>
  <c r="N22" i="18"/>
  <c r="N46" i="18"/>
  <c r="DD7" i="18" l="1"/>
  <c r="DC9" i="18"/>
  <c r="O24" i="18"/>
  <c r="O25" i="18"/>
  <c r="O12" i="18"/>
  <c r="O41" i="18"/>
  <c r="O14" i="18"/>
  <c r="O32" i="18"/>
  <c r="O16" i="18"/>
  <c r="O33" i="18"/>
  <c r="O44" i="18"/>
  <c r="O9" i="18"/>
  <c r="O15" i="18"/>
  <c r="O34" i="18"/>
  <c r="O45" i="18"/>
  <c r="O11" i="18"/>
  <c r="O22" i="18"/>
  <c r="O23" i="18"/>
  <c r="O29" i="18"/>
  <c r="O31" i="18"/>
  <c r="O42" i="18"/>
  <c r="O46" i="18"/>
  <c r="P7" i="18"/>
  <c r="P44" i="18" s="1"/>
  <c r="O13" i="18"/>
  <c r="O20" i="18"/>
  <c r="O21" i="18"/>
  <c r="O35" i="18"/>
  <c r="O43" i="18"/>
  <c r="DE7" i="18" l="1"/>
  <c r="DD9" i="18"/>
  <c r="P13" i="18"/>
  <c r="P29" i="18"/>
  <c r="Q7" i="18"/>
  <c r="Q45" i="18" s="1"/>
  <c r="P41" i="18"/>
  <c r="P22" i="18"/>
  <c r="P45" i="18"/>
  <c r="P24" i="18"/>
  <c r="P9" i="18"/>
  <c r="P23" i="18"/>
  <c r="P32" i="18"/>
  <c r="P34" i="18"/>
  <c r="P42" i="18"/>
  <c r="P46" i="18"/>
  <c r="P11" i="18"/>
  <c r="P15" i="18"/>
  <c r="P16" i="18"/>
  <c r="P33" i="18"/>
  <c r="P31" i="18"/>
  <c r="P43" i="18"/>
  <c r="P47" i="18"/>
  <c r="P12" i="18"/>
  <c r="P21" i="18"/>
  <c r="P14" i="18"/>
  <c r="P20" i="18"/>
  <c r="P25" i="18"/>
  <c r="P35" i="18"/>
  <c r="DF7" i="18" l="1"/>
  <c r="DE9" i="18"/>
  <c r="Q47" i="18"/>
  <c r="Q46" i="18"/>
  <c r="Q14" i="18"/>
  <c r="Q24" i="18"/>
  <c r="Q13" i="18"/>
  <c r="Q33" i="18"/>
  <c r="R7" i="18"/>
  <c r="R46" i="18" s="1"/>
  <c r="Q25" i="18"/>
  <c r="Q16" i="18"/>
  <c r="Q41" i="18"/>
  <c r="Q42" i="18"/>
  <c r="Q32" i="18"/>
  <c r="Q15" i="18"/>
  <c r="Q43" i="18"/>
  <c r="Q35" i="18"/>
  <c r="Q12" i="18"/>
  <c r="Q9" i="18"/>
  <c r="Q21" i="18"/>
  <c r="Q23" i="18"/>
  <c r="Q29" i="18"/>
  <c r="Q44" i="18"/>
  <c r="Q20" i="18"/>
  <c r="Q11" i="18"/>
  <c r="Q22" i="18"/>
  <c r="Q31" i="18"/>
  <c r="Q34" i="18"/>
  <c r="DG7" i="18" l="1"/>
  <c r="DF9" i="18"/>
  <c r="R47" i="18"/>
  <c r="R23" i="18"/>
  <c r="R29" i="18"/>
  <c r="R31" i="18"/>
  <c r="R42" i="18"/>
  <c r="R24" i="18"/>
  <c r="R33" i="18"/>
  <c r="R15" i="18"/>
  <c r="R45" i="18"/>
  <c r="R41" i="18"/>
  <c r="R13" i="18"/>
  <c r="R14" i="18"/>
  <c r="R32" i="18"/>
  <c r="S7" i="18"/>
  <c r="S46" i="18" s="1"/>
  <c r="R9" i="18"/>
  <c r="R16" i="18"/>
  <c r="R21" i="18"/>
  <c r="R22" i="18"/>
  <c r="R43" i="18"/>
  <c r="R44" i="18"/>
  <c r="R12" i="18"/>
  <c r="R11" i="18"/>
  <c r="R20" i="18"/>
  <c r="R34" i="18"/>
  <c r="R25" i="18"/>
  <c r="R35" i="18"/>
  <c r="DH7" i="18" l="1"/>
  <c r="DG9" i="18"/>
  <c r="S15" i="18"/>
  <c r="S16" i="18"/>
  <c r="S35" i="18"/>
  <c r="S25" i="18"/>
  <c r="S47" i="18"/>
  <c r="S11" i="18"/>
  <c r="S31" i="18"/>
  <c r="S12" i="18"/>
  <c r="S24" i="18"/>
  <c r="S43" i="18"/>
  <c r="S29" i="18"/>
  <c r="S21" i="18"/>
  <c r="S44" i="18"/>
  <c r="S14" i="18"/>
  <c r="S13" i="18"/>
  <c r="S23" i="18"/>
  <c r="S34" i="18"/>
  <c r="S41" i="18"/>
  <c r="S45" i="18"/>
  <c r="S33" i="18"/>
  <c r="S9" i="18"/>
  <c r="T7" i="18"/>
  <c r="T47" i="18" s="1"/>
  <c r="S22" i="18"/>
  <c r="S20" i="18"/>
  <c r="S42" i="18"/>
  <c r="S32" i="18"/>
  <c r="DI7" i="18" l="1"/>
  <c r="DH9" i="18"/>
  <c r="U7" i="18"/>
  <c r="U44" i="18" s="1"/>
  <c r="T24" i="18"/>
  <c r="T12" i="18"/>
  <c r="T33" i="18"/>
  <c r="T21" i="18"/>
  <c r="T32" i="18"/>
  <c r="T31" i="18"/>
  <c r="T9" i="18"/>
  <c r="T23" i="18"/>
  <c r="T43" i="18"/>
  <c r="T42" i="18"/>
  <c r="T34" i="18"/>
  <c r="T46" i="18"/>
  <c r="T11" i="18"/>
  <c r="T14" i="18"/>
  <c r="T16" i="18"/>
  <c r="T25" i="18"/>
  <c r="T35" i="18"/>
  <c r="T44" i="18"/>
  <c r="T15" i="18"/>
  <c r="T13" i="18"/>
  <c r="T22" i="18"/>
  <c r="T20" i="18"/>
  <c r="T29" i="18"/>
  <c r="T41" i="18"/>
  <c r="T45" i="18"/>
  <c r="DJ7" i="18" l="1"/>
  <c r="DI9" i="18"/>
  <c r="U21" i="18"/>
  <c r="U47" i="18"/>
  <c r="U33" i="18"/>
  <c r="U14" i="18"/>
  <c r="U24" i="18"/>
  <c r="U42" i="18"/>
  <c r="U32" i="18"/>
  <c r="U11" i="18"/>
  <c r="U23" i="18"/>
  <c r="U45" i="18"/>
  <c r="V7" i="18"/>
  <c r="V44" i="18" s="1"/>
  <c r="U35" i="18"/>
  <c r="U29" i="18"/>
  <c r="U13" i="18"/>
  <c r="U12" i="18"/>
  <c r="U20" i="18"/>
  <c r="U22" i="18"/>
  <c r="U41" i="18"/>
  <c r="U34" i="18"/>
  <c r="U46" i="18"/>
  <c r="U16" i="18"/>
  <c r="U9" i="18"/>
  <c r="U31" i="18"/>
  <c r="U15" i="18"/>
  <c r="U25" i="18"/>
  <c r="U43" i="18"/>
  <c r="DK7" i="18" l="1"/>
  <c r="DJ9" i="18"/>
  <c r="V46" i="18"/>
  <c r="V25" i="18"/>
  <c r="V14" i="18"/>
  <c r="V12" i="18"/>
  <c r="V41" i="18"/>
  <c r="V9" i="18"/>
  <c r="V32" i="18"/>
  <c r="V13" i="18"/>
  <c r="V16" i="18"/>
  <c r="V29" i="18"/>
  <c r="V22" i="18"/>
  <c r="V43" i="18"/>
  <c r="V42" i="18"/>
  <c r="V11" i="18"/>
  <c r="V15" i="18"/>
  <c r="V20" i="18"/>
  <c r="V21" i="18"/>
  <c r="V34" i="18"/>
  <c r="V45" i="18"/>
  <c r="V33" i="18"/>
  <c r="W7" i="18"/>
  <c r="W44" i="18" s="1"/>
  <c r="V23" i="18"/>
  <c r="V24" i="18"/>
  <c r="V31" i="18"/>
  <c r="V35" i="18"/>
  <c r="V47" i="18"/>
  <c r="DL7" i="18" l="1"/>
  <c r="DK9" i="18"/>
  <c r="W22" i="18"/>
  <c r="W34" i="18"/>
  <c r="W12" i="18"/>
  <c r="W32" i="18"/>
  <c r="W23" i="18"/>
  <c r="W45" i="18"/>
  <c r="W25" i="18"/>
  <c r="W9" i="18"/>
  <c r="W14" i="18"/>
  <c r="W33" i="18"/>
  <c r="W29" i="18"/>
  <c r="W31" i="18"/>
  <c r="W42" i="18"/>
  <c r="W46" i="18"/>
  <c r="W11" i="18"/>
  <c r="W16" i="18"/>
  <c r="W20" i="18"/>
  <c r="W13" i="18"/>
  <c r="W35" i="18"/>
  <c r="W43" i="18"/>
  <c r="W47" i="18"/>
  <c r="X7" i="18"/>
  <c r="X46" i="18" s="1"/>
  <c r="W15" i="18"/>
  <c r="W24" i="18"/>
  <c r="W21" i="18"/>
  <c r="W41" i="18"/>
  <c r="DM7" i="18" l="1"/>
  <c r="DL9" i="18"/>
  <c r="X21" i="18"/>
  <c r="X16" i="18"/>
  <c r="X31" i="18"/>
  <c r="X20" i="18"/>
  <c r="X35" i="18"/>
  <c r="X15" i="18"/>
  <c r="X33" i="18"/>
  <c r="X44" i="18"/>
  <c r="Y7" i="18"/>
  <c r="Y45" i="18" s="1"/>
  <c r="X14" i="18"/>
  <c r="X25" i="18"/>
  <c r="X47" i="18"/>
  <c r="X43" i="18"/>
  <c r="X9" i="18"/>
  <c r="X12" i="18"/>
  <c r="X22" i="18"/>
  <c r="X24" i="18"/>
  <c r="X29" i="18"/>
  <c r="X41" i="18"/>
  <c r="X45" i="18"/>
  <c r="X11" i="18"/>
  <c r="X13" i="18"/>
  <c r="X23" i="18"/>
  <c r="X32" i="18"/>
  <c r="X34" i="18"/>
  <c r="X42" i="18"/>
  <c r="DN7" i="18" l="1"/>
  <c r="DM9" i="18"/>
  <c r="Y13" i="18"/>
  <c r="Y33" i="18"/>
  <c r="Y42" i="18"/>
  <c r="Y20" i="18"/>
  <c r="Y11" i="18"/>
  <c r="Y46" i="18"/>
  <c r="Y35" i="18"/>
  <c r="Y16" i="18"/>
  <c r="Y15" i="18"/>
  <c r="Y43" i="18"/>
  <c r="Y47" i="18"/>
  <c r="Y32" i="18"/>
  <c r="Y41" i="18"/>
  <c r="Y21" i="18"/>
  <c r="Y23" i="18"/>
  <c r="Y29" i="18"/>
  <c r="Y44" i="18"/>
  <c r="Y24" i="18"/>
  <c r="Y14" i="18"/>
  <c r="Y25" i="18"/>
  <c r="Z7" i="18"/>
  <c r="Z43" i="18" s="1"/>
  <c r="Y12" i="18"/>
  <c r="Y9" i="18"/>
  <c r="Y22" i="18"/>
  <c r="Y31" i="18"/>
  <c r="Y34" i="18"/>
  <c r="DO7" i="18" l="1"/>
  <c r="DN9" i="18"/>
  <c r="Z23" i="18"/>
  <c r="Z22" i="18"/>
  <c r="Z29" i="18"/>
  <c r="Z34" i="18"/>
  <c r="Z9" i="18"/>
  <c r="Z16" i="18"/>
  <c r="Z35" i="18"/>
  <c r="Z12" i="18"/>
  <c r="Z24" i="18"/>
  <c r="Z33" i="18"/>
  <c r="Z11" i="18"/>
  <c r="Z46" i="18"/>
  <c r="Z32" i="18"/>
  <c r="Z45" i="18"/>
  <c r="AA7" i="18"/>
  <c r="Z31" i="18"/>
  <c r="Z42" i="18"/>
  <c r="Z21" i="18"/>
  <c r="Z25" i="18"/>
  <c r="Z41" i="18"/>
  <c r="Z47" i="18"/>
  <c r="Z13" i="18"/>
  <c r="Z15" i="18"/>
  <c r="Z20" i="18"/>
  <c r="Z14" i="18"/>
  <c r="Z44" i="18"/>
  <c r="DP7" i="18" l="1"/>
  <c r="DO9" i="18"/>
  <c r="AA46" i="18"/>
  <c r="AA39" i="18"/>
  <c r="AA47" i="18"/>
  <c r="AA35" i="18"/>
  <c r="AA16" i="18"/>
  <c r="AA23" i="18"/>
  <c r="AA29" i="18"/>
  <c r="AA45" i="18"/>
  <c r="AA9" i="18"/>
  <c r="AA34" i="18"/>
  <c r="AA25" i="18"/>
  <c r="AA24" i="18"/>
  <c r="AA32" i="18"/>
  <c r="AA12" i="18"/>
  <c r="AA13" i="18"/>
  <c r="AA43" i="18"/>
  <c r="AA22" i="18"/>
  <c r="AA14" i="18"/>
  <c r="AA20" i="18"/>
  <c r="AA21" i="18"/>
  <c r="AA41" i="18"/>
  <c r="AA44" i="18"/>
  <c r="AA11" i="18"/>
  <c r="AB7" i="18"/>
  <c r="AA15" i="18"/>
  <c r="AA33" i="18"/>
  <c r="AA31" i="18"/>
  <c r="AA42" i="18"/>
  <c r="DQ7" i="18" l="1"/>
  <c r="DP9" i="18"/>
  <c r="AB47" i="18"/>
  <c r="AB39" i="18"/>
  <c r="AB14" i="18"/>
  <c r="AB16" i="18"/>
  <c r="AB44" i="18"/>
  <c r="AB25" i="18"/>
  <c r="AB13" i="18"/>
  <c r="AB35" i="18"/>
  <c r="AB15" i="18"/>
  <c r="AC7" i="18"/>
  <c r="AB22" i="18"/>
  <c r="AB20" i="18"/>
  <c r="AB29" i="18"/>
  <c r="AB41" i="18"/>
  <c r="AB45" i="18"/>
  <c r="AB9" i="18"/>
  <c r="AB12" i="18"/>
  <c r="AB32" i="18"/>
  <c r="AB24" i="18"/>
  <c r="AB34" i="18"/>
  <c r="AB42" i="18"/>
  <c r="AB46" i="18"/>
  <c r="AB11" i="18"/>
  <c r="AB21" i="18"/>
  <c r="AB23" i="18"/>
  <c r="AB33" i="18"/>
  <c r="AB31" i="18"/>
  <c r="AB43" i="18"/>
  <c r="DR7" i="18" l="1"/>
  <c r="DQ9" i="18"/>
  <c r="AC45" i="18"/>
  <c r="AC39" i="18"/>
  <c r="AC24" i="18"/>
  <c r="AC42" i="18"/>
  <c r="AC21" i="18"/>
  <c r="AC46" i="18"/>
  <c r="AC32" i="18"/>
  <c r="AC14" i="18"/>
  <c r="AC33" i="18"/>
  <c r="AC20" i="18"/>
  <c r="AC9" i="18"/>
  <c r="AC31" i="18"/>
  <c r="AC15" i="18"/>
  <c r="AC25" i="18"/>
  <c r="AC43" i="18"/>
  <c r="AC47" i="18"/>
  <c r="AD7" i="18"/>
  <c r="AD47" i="18" s="1"/>
  <c r="AC11" i="18"/>
  <c r="AC41" i="18"/>
  <c r="AC23" i="18"/>
  <c r="AC29" i="18"/>
  <c r="AC44" i="18"/>
  <c r="AC12" i="18"/>
  <c r="AC16" i="18"/>
  <c r="AC13" i="18"/>
  <c r="AC22" i="18"/>
  <c r="AC35" i="18"/>
  <c r="AC34" i="18"/>
  <c r="DS7" i="18" l="1"/>
  <c r="DR9" i="18"/>
  <c r="AD45" i="18"/>
  <c r="AD39" i="18"/>
  <c r="AD41" i="18"/>
  <c r="AD15" i="18"/>
  <c r="AD9" i="18"/>
  <c r="AD32" i="18"/>
  <c r="AD25" i="18"/>
  <c r="AD31" i="18"/>
  <c r="AD11" i="18"/>
  <c r="AD16" i="18"/>
  <c r="AD29" i="18"/>
  <c r="AD14" i="18"/>
  <c r="AD42" i="18"/>
  <c r="AD33" i="18"/>
  <c r="AE7" i="18"/>
  <c r="AE39" i="18" s="1"/>
  <c r="AD13" i="18"/>
  <c r="AD20" i="18"/>
  <c r="AD34" i="18"/>
  <c r="AD22" i="18"/>
  <c r="AD44" i="18"/>
  <c r="AD43" i="18"/>
  <c r="AD12" i="18"/>
  <c r="AD23" i="18"/>
  <c r="AD24" i="18"/>
  <c r="AD21" i="18"/>
  <c r="AD35" i="18"/>
  <c r="AD46" i="18"/>
  <c r="DT7" i="18" l="1"/>
  <c r="DS9" i="18"/>
  <c r="AE47" i="18"/>
  <c r="AE34" i="18"/>
  <c r="AE14" i="18"/>
  <c r="AE25" i="18"/>
  <c r="AE41" i="18"/>
  <c r="AE15" i="18"/>
  <c r="AE44" i="18"/>
  <c r="AE9" i="18"/>
  <c r="AE33" i="18"/>
  <c r="AE11" i="18"/>
  <c r="AE22" i="18"/>
  <c r="AE23" i="18"/>
  <c r="AE29" i="18"/>
  <c r="AE32" i="18"/>
  <c r="AE45" i="18"/>
  <c r="AF7" i="18"/>
  <c r="AF39" i="18" s="1"/>
  <c r="AE20" i="18"/>
  <c r="AE13" i="18"/>
  <c r="AE31" i="18"/>
  <c r="AE42" i="18"/>
  <c r="AE46" i="18"/>
  <c r="AE12" i="18"/>
  <c r="AE16" i="18"/>
  <c r="AE24" i="18"/>
  <c r="AE21" i="18"/>
  <c r="AE35" i="18"/>
  <c r="AE43" i="18"/>
  <c r="DU7" i="18" l="1"/>
  <c r="DT9" i="18"/>
  <c r="AF47" i="18"/>
  <c r="AF34" i="18"/>
  <c r="AF14" i="18"/>
  <c r="AF20" i="18"/>
  <c r="AF44" i="18"/>
  <c r="AF25" i="18"/>
  <c r="AF11" i="18"/>
  <c r="AF35" i="18"/>
  <c r="AF13" i="18"/>
  <c r="AG7" i="18"/>
  <c r="AG39" i="18" s="1"/>
  <c r="AF22" i="18"/>
  <c r="AF24" i="18"/>
  <c r="AF29" i="18"/>
  <c r="AF41" i="18"/>
  <c r="AF45" i="18"/>
  <c r="AF21" i="18"/>
  <c r="AF12" i="18"/>
  <c r="AF23" i="18"/>
  <c r="AF32" i="18"/>
  <c r="AF42" i="18"/>
  <c r="AF46" i="18"/>
  <c r="AF9" i="18"/>
  <c r="AF15" i="18"/>
  <c r="AF16" i="18"/>
  <c r="AF33" i="18"/>
  <c r="AF31" i="18"/>
  <c r="AF43" i="18"/>
  <c r="DV7" i="18" l="1"/>
  <c r="DU9" i="18"/>
  <c r="AG44" i="18"/>
  <c r="AG34" i="18"/>
  <c r="AG31" i="18"/>
  <c r="AG45" i="18"/>
  <c r="AG35" i="18"/>
  <c r="AG11" i="18"/>
  <c r="AG16" i="18"/>
  <c r="AG14" i="18"/>
  <c r="AG33" i="18"/>
  <c r="AG46" i="18"/>
  <c r="AG32" i="18"/>
  <c r="AG22" i="18"/>
  <c r="AH7" i="18"/>
  <c r="AH39" i="18" s="1"/>
  <c r="AG41" i="18"/>
  <c r="AG42" i="18"/>
  <c r="AG13" i="18"/>
  <c r="AG12" i="18"/>
  <c r="AG24" i="18"/>
  <c r="AG15" i="18"/>
  <c r="AG25" i="18"/>
  <c r="AG43" i="18"/>
  <c r="AG47" i="18"/>
  <c r="AG20" i="18"/>
  <c r="AG9" i="18"/>
  <c r="AG21" i="18"/>
  <c r="AG23" i="18"/>
  <c r="AG29" i="18"/>
  <c r="DW7" i="18" l="1"/>
  <c r="DV9" i="18"/>
  <c r="AH33" i="18"/>
  <c r="AH34" i="18"/>
  <c r="AH14" i="18"/>
  <c r="AH42" i="18"/>
  <c r="AH13" i="18"/>
  <c r="AH12" i="18"/>
  <c r="AH16" i="18"/>
  <c r="AH25" i="18"/>
  <c r="AH46" i="18"/>
  <c r="AH15" i="18"/>
  <c r="AH24" i="18"/>
  <c r="AH45" i="18"/>
  <c r="AH9" i="18"/>
  <c r="AH41" i="18"/>
  <c r="AI7" i="18"/>
  <c r="AI39" i="18" s="1"/>
  <c r="AH43" i="18"/>
  <c r="AH31" i="18"/>
  <c r="AH21" i="18"/>
  <c r="AH22" i="18"/>
  <c r="AH35" i="18"/>
  <c r="AH44" i="18"/>
  <c r="AH23" i="18"/>
  <c r="AH11" i="18"/>
  <c r="AH20" i="18"/>
  <c r="AH47" i="18"/>
  <c r="AH29" i="18"/>
  <c r="AH32" i="18"/>
  <c r="DX7" i="18" l="1"/>
  <c r="DW9" i="18"/>
  <c r="AI47" i="18"/>
  <c r="AI34" i="18"/>
  <c r="AI23" i="18"/>
  <c r="AI21" i="18"/>
  <c r="AI25" i="18"/>
  <c r="AI41" i="18"/>
  <c r="AI12" i="18"/>
  <c r="AI44" i="18"/>
  <c r="AI9" i="18"/>
  <c r="AI14" i="18"/>
  <c r="AI33" i="18"/>
  <c r="AI20" i="18"/>
  <c r="AI32" i="18"/>
  <c r="AI45" i="18"/>
  <c r="AI11" i="18"/>
  <c r="AI29" i="18"/>
  <c r="AI22" i="18"/>
  <c r="AI24" i="18"/>
  <c r="AI31" i="18"/>
  <c r="AI42" i="18"/>
  <c r="AI46" i="18"/>
  <c r="AI16" i="18"/>
  <c r="AJ7" i="18"/>
  <c r="AJ39" i="18" s="1"/>
  <c r="AI15" i="18"/>
  <c r="AI13" i="18"/>
  <c r="AI35" i="18"/>
  <c r="AI43" i="18"/>
  <c r="DY7" i="18" l="1"/>
  <c r="DX9" i="18"/>
  <c r="AJ47" i="18"/>
  <c r="AJ34" i="18"/>
  <c r="AJ16" i="18"/>
  <c r="AJ25" i="18"/>
  <c r="AJ11" i="18"/>
  <c r="AJ35" i="18"/>
  <c r="AJ14" i="18"/>
  <c r="AJ44" i="18"/>
  <c r="AJ15" i="18"/>
  <c r="AJ13" i="18"/>
  <c r="AJ22" i="18"/>
  <c r="AJ20" i="18"/>
  <c r="AJ29" i="18"/>
  <c r="AJ41" i="18"/>
  <c r="AJ45" i="18"/>
  <c r="AJ21" i="18"/>
  <c r="AK7" i="18"/>
  <c r="AK39" i="18" s="1"/>
  <c r="AJ32" i="18"/>
  <c r="AJ24" i="18"/>
  <c r="AJ42" i="18"/>
  <c r="AJ46" i="18"/>
  <c r="AJ9" i="18"/>
  <c r="AJ12" i="18"/>
  <c r="AJ23" i="18"/>
  <c r="AJ33" i="18"/>
  <c r="AJ31" i="18"/>
  <c r="AJ43" i="18"/>
  <c r="DZ7" i="18" l="1"/>
  <c r="DY9" i="18"/>
  <c r="AK45" i="18"/>
  <c r="AK34" i="18"/>
  <c r="AK47" i="18"/>
  <c r="AK46" i="18"/>
  <c r="AK21" i="18"/>
  <c r="AK31" i="18"/>
  <c r="AK13" i="18"/>
  <c r="AK33" i="18"/>
  <c r="AK14" i="18"/>
  <c r="AK25" i="18"/>
  <c r="AK16" i="18"/>
  <c r="AK32" i="18"/>
  <c r="AK42" i="18"/>
  <c r="AK9" i="18"/>
  <c r="AK15" i="18"/>
  <c r="AK43" i="18"/>
  <c r="AK12" i="18"/>
  <c r="AK11" i="18"/>
  <c r="AK35" i="18"/>
  <c r="AK23" i="18"/>
  <c r="AK29" i="18"/>
  <c r="AK44" i="18"/>
  <c r="AL7" i="18"/>
  <c r="AL39" i="18" s="1"/>
  <c r="AK24" i="18"/>
  <c r="AK20" i="18"/>
  <c r="AK22" i="18"/>
  <c r="AK41" i="18"/>
  <c r="EA7" i="18" l="1"/>
  <c r="DZ9" i="18"/>
  <c r="AL46" i="18"/>
  <c r="AL34" i="18"/>
  <c r="AL33" i="18"/>
  <c r="AL42" i="18"/>
  <c r="AL25" i="18"/>
  <c r="AL29" i="18"/>
  <c r="AL9" i="18"/>
  <c r="AL11" i="18"/>
  <c r="AL22" i="18"/>
  <c r="AL23" i="18"/>
  <c r="AL14" i="18"/>
  <c r="AL41" i="18"/>
  <c r="AL16" i="18"/>
  <c r="AL43" i="18"/>
  <c r="AL15" i="18"/>
  <c r="AL31" i="18"/>
  <c r="AL47" i="18"/>
  <c r="AL12" i="18"/>
  <c r="AL24" i="18"/>
  <c r="AL35" i="18"/>
  <c r="AM7" i="18"/>
  <c r="AM39" i="18" s="1"/>
  <c r="AL13" i="18"/>
  <c r="AL20" i="18"/>
  <c r="AL21" i="18"/>
  <c r="AL45" i="18"/>
  <c r="AL44" i="18"/>
  <c r="AL32" i="18"/>
  <c r="EB7" i="18" l="1"/>
  <c r="EA9" i="18"/>
  <c r="AM44" i="18"/>
  <c r="AM34" i="18"/>
  <c r="AM16" i="18"/>
  <c r="AM25" i="18"/>
  <c r="AM45" i="18"/>
  <c r="AM9" i="18"/>
  <c r="AM35" i="18"/>
  <c r="AM14" i="18"/>
  <c r="AM43" i="18"/>
  <c r="AM20" i="18"/>
  <c r="AM11" i="18"/>
  <c r="AM15" i="18"/>
  <c r="AM29" i="18"/>
  <c r="AM41" i="18"/>
  <c r="AM46" i="18"/>
  <c r="AN7" i="18"/>
  <c r="AN39" i="18" s="1"/>
  <c r="AM23" i="18"/>
  <c r="AM13" i="18"/>
  <c r="AM32" i="18"/>
  <c r="AM47" i="18"/>
  <c r="AM12" i="18"/>
  <c r="AM33" i="18"/>
  <c r="AM21" i="18"/>
  <c r="AM42" i="18"/>
  <c r="AM22" i="18"/>
  <c r="AM24" i="18"/>
  <c r="AM31" i="18"/>
  <c r="EC7" i="18" l="1"/>
  <c r="EB9" i="18"/>
  <c r="AN43" i="18"/>
  <c r="AN34" i="18"/>
  <c r="AN47" i="18"/>
  <c r="AN13" i="18"/>
  <c r="AN14" i="18"/>
  <c r="AN22" i="18"/>
  <c r="AN32" i="18"/>
  <c r="AN9" i="18"/>
  <c r="AN20" i="18"/>
  <c r="AN44" i="18"/>
  <c r="AN11" i="18"/>
  <c r="AN45" i="18"/>
  <c r="AN21" i="18"/>
  <c r="AN24" i="18"/>
  <c r="AN46" i="18"/>
  <c r="AN15" i="18"/>
  <c r="AN33" i="18"/>
  <c r="AN31" i="18"/>
  <c r="AN35" i="18"/>
  <c r="AN41" i="18"/>
  <c r="AO7" i="18"/>
  <c r="AO39" i="18" s="1"/>
  <c r="AN23" i="18"/>
  <c r="AN25" i="18"/>
  <c r="AN42" i="18"/>
  <c r="AN12" i="18"/>
  <c r="AN16" i="18"/>
  <c r="AN29" i="18"/>
  <c r="ED7" i="18" l="1"/>
  <c r="EC9" i="18"/>
  <c r="AO45" i="18"/>
  <c r="AO34" i="18"/>
  <c r="AO41" i="18"/>
  <c r="AO42" i="18"/>
  <c r="AO46" i="18"/>
  <c r="AP7" i="18"/>
  <c r="AP39" i="18" s="1"/>
  <c r="AO12" i="18"/>
  <c r="AO14" i="18"/>
  <c r="AO23" i="18"/>
  <c r="AO31" i="18"/>
  <c r="AO15" i="18"/>
  <c r="AO9" i="18"/>
  <c r="AO29" i="18"/>
  <c r="AO11" i="18"/>
  <c r="AO47" i="18"/>
  <c r="AO13" i="18"/>
  <c r="AO21" i="18"/>
  <c r="AO32" i="18"/>
  <c r="AO43" i="18"/>
  <c r="AO16" i="18"/>
  <c r="AO22" i="18"/>
  <c r="AO33" i="18"/>
  <c r="AO44" i="18"/>
  <c r="AO24" i="18"/>
  <c r="AO20" i="18"/>
  <c r="AO35" i="18"/>
  <c r="AO25" i="18"/>
  <c r="EE7" i="18" l="1"/>
  <c r="ED9" i="18"/>
  <c r="AP45" i="18"/>
  <c r="AP34" i="18"/>
  <c r="AP9" i="18"/>
  <c r="AP42" i="18"/>
  <c r="AP46" i="18"/>
  <c r="AP47" i="18"/>
  <c r="AP12" i="18"/>
  <c r="AP11" i="18"/>
  <c r="AP21" i="18"/>
  <c r="AP35" i="18"/>
  <c r="AP33" i="18"/>
  <c r="AP41" i="18"/>
  <c r="AP13" i="18"/>
  <c r="AP44" i="18"/>
  <c r="AP15" i="18"/>
  <c r="AP22" i="18"/>
  <c r="AP32" i="18"/>
  <c r="AP20" i="18"/>
  <c r="AP23" i="18"/>
  <c r="AP14" i="18"/>
  <c r="AP16" i="18"/>
  <c r="AP31" i="18"/>
  <c r="AP25" i="18"/>
  <c r="AP43" i="18"/>
  <c r="AQ7" i="18"/>
  <c r="AQ39" i="18" s="1"/>
  <c r="AP24" i="18"/>
  <c r="AP29" i="18"/>
  <c r="EF7" i="18" l="1"/>
  <c r="EE9" i="18"/>
  <c r="AQ44" i="18"/>
  <c r="AQ34" i="18"/>
  <c r="AQ9" i="18"/>
  <c r="AQ35" i="18"/>
  <c r="AQ43" i="18"/>
  <c r="AQ29" i="18"/>
  <c r="AQ12" i="18"/>
  <c r="AQ45" i="18"/>
  <c r="AQ24" i="18"/>
  <c r="AQ23" i="18"/>
  <c r="AQ25" i="18"/>
  <c r="AQ46" i="18"/>
  <c r="AQ33" i="18"/>
  <c r="AQ16" i="18"/>
  <c r="AQ13" i="18"/>
  <c r="AQ32" i="18"/>
  <c r="AQ47" i="18"/>
  <c r="AQ11" i="18"/>
  <c r="AQ41" i="18"/>
  <c r="AQ14" i="18"/>
  <c r="AQ22" i="18"/>
  <c r="AQ15" i="18"/>
  <c r="AQ21" i="18"/>
  <c r="AQ42" i="18"/>
  <c r="AR7" i="18"/>
  <c r="AR39" i="18" s="1"/>
  <c r="AQ20" i="18"/>
  <c r="AQ31" i="18"/>
  <c r="EG7" i="18" l="1"/>
  <c r="EF9" i="18"/>
  <c r="AR47" i="18"/>
  <c r="AR34" i="18"/>
  <c r="AR15" i="18"/>
  <c r="AR25" i="18"/>
  <c r="AR13" i="18"/>
  <c r="AR12" i="18"/>
  <c r="AR22" i="18"/>
  <c r="AR42" i="18"/>
  <c r="AR23" i="18"/>
  <c r="AR44" i="18"/>
  <c r="AR31" i="18"/>
  <c r="AR16" i="18"/>
  <c r="AS7" i="18"/>
  <c r="AR20" i="18"/>
  <c r="AR43" i="18"/>
  <c r="AR21" i="18"/>
  <c r="AR29" i="18"/>
  <c r="AR45" i="18"/>
  <c r="AR9" i="18"/>
  <c r="AR46" i="18"/>
  <c r="AR32" i="18"/>
  <c r="AR24" i="18"/>
  <c r="AR35" i="18"/>
  <c r="AR11" i="18"/>
  <c r="AR14" i="18"/>
  <c r="AR33" i="18"/>
  <c r="AR41" i="18"/>
  <c r="EH7" i="18" l="1"/>
  <c r="EG9" i="18"/>
  <c r="AS47" i="18"/>
  <c r="AS39" i="18"/>
  <c r="AT7" i="18"/>
  <c r="AT39" i="18" s="1"/>
  <c r="AS32" i="18"/>
  <c r="AS33" i="18"/>
  <c r="AS12" i="18"/>
  <c r="AS21" i="18"/>
  <c r="AS42" i="18"/>
  <c r="AS44" i="18"/>
  <c r="AS43" i="18"/>
  <c r="AS31" i="18"/>
  <c r="AS41" i="18"/>
  <c r="AS24" i="18"/>
  <c r="AS35" i="18"/>
  <c r="AS14" i="18"/>
  <c r="AS22" i="18"/>
  <c r="AS45" i="18"/>
  <c r="AS15" i="18"/>
  <c r="AS46" i="18"/>
  <c r="AS9" i="18"/>
  <c r="AS25" i="18"/>
  <c r="AS20" i="18"/>
  <c r="AS11" i="18"/>
  <c r="AS29" i="18"/>
  <c r="AS16" i="18"/>
  <c r="AS13" i="18"/>
  <c r="AS23" i="18"/>
  <c r="AS34" i="18"/>
  <c r="EI7" i="18" l="1"/>
  <c r="EH9" i="18"/>
  <c r="AT33" i="18"/>
  <c r="AT34" i="18"/>
  <c r="AT11" i="18"/>
  <c r="AT22" i="18"/>
  <c r="AT25" i="18"/>
  <c r="AT32" i="18"/>
  <c r="AT35" i="18"/>
  <c r="AT23" i="18"/>
  <c r="AT41" i="18"/>
  <c r="AT16" i="18"/>
  <c r="AT21" i="18"/>
  <c r="AT42" i="18"/>
  <c r="AT12" i="18"/>
  <c r="AT20" i="18"/>
  <c r="AT31" i="18"/>
  <c r="AT44" i="18"/>
  <c r="AT47" i="18"/>
  <c r="AT29" i="18"/>
  <c r="AT13" i="18"/>
  <c r="AT43" i="18"/>
  <c r="AU7" i="18"/>
  <c r="AU39" i="18" s="1"/>
  <c r="AT45" i="18"/>
  <c r="AT9" i="18"/>
  <c r="AT24" i="18"/>
  <c r="AT14" i="18"/>
  <c r="AT46" i="18"/>
  <c r="AT15" i="18"/>
  <c r="EJ7" i="18" l="1"/>
  <c r="EI9" i="18"/>
  <c r="AU45" i="18"/>
  <c r="AU34" i="18"/>
  <c r="AU46" i="18"/>
  <c r="AU47" i="18"/>
  <c r="AV7" i="18"/>
  <c r="AU12" i="18"/>
  <c r="AU23" i="18"/>
  <c r="AU20" i="18"/>
  <c r="AU13" i="18"/>
  <c r="AU11" i="18"/>
  <c r="AU21" i="18"/>
  <c r="AU33" i="18"/>
  <c r="AU15" i="18"/>
  <c r="AU41" i="18"/>
  <c r="AU32" i="18"/>
  <c r="AU42" i="18"/>
  <c r="AU14" i="18"/>
  <c r="AU24" i="18"/>
  <c r="AU43" i="18"/>
  <c r="AU22" i="18"/>
  <c r="AU25" i="18"/>
  <c r="AU31" i="18"/>
  <c r="AU44" i="18"/>
  <c r="AU9" i="18"/>
  <c r="AU16" i="18"/>
  <c r="AU29" i="18"/>
  <c r="AU35" i="18"/>
  <c r="EK7" i="18" l="1"/>
  <c r="EJ9" i="18"/>
  <c r="AV47" i="18"/>
  <c r="AV39" i="18"/>
  <c r="AV46" i="18"/>
  <c r="AV34" i="18"/>
  <c r="AV33" i="18"/>
  <c r="AV11" i="18"/>
  <c r="AV22" i="18"/>
  <c r="AV41" i="18"/>
  <c r="AV29" i="18"/>
  <c r="AV32" i="18"/>
  <c r="AV42" i="18"/>
  <c r="AV23" i="18"/>
  <c r="AV16" i="18"/>
  <c r="AV44" i="18"/>
  <c r="AV21" i="18"/>
  <c r="AV25" i="18"/>
  <c r="AW7" i="18"/>
  <c r="AW39" i="18" s="1"/>
  <c r="AV43" i="18"/>
  <c r="AV12" i="18"/>
  <c r="AV13" i="18"/>
  <c r="AV15" i="18"/>
  <c r="AV20" i="18"/>
  <c r="AV31" i="18"/>
  <c r="AV45" i="18"/>
  <c r="AV9" i="18"/>
  <c r="AV14" i="18"/>
  <c r="AV24" i="18"/>
  <c r="AV35" i="18"/>
  <c r="EL7" i="18" l="1"/>
  <c r="EK9" i="18"/>
  <c r="AW47" i="18"/>
  <c r="AW43" i="18"/>
  <c r="AW34" i="18"/>
  <c r="AW20" i="18"/>
  <c r="AX7" i="18"/>
  <c r="AW22" i="18"/>
  <c r="AW41" i="18"/>
  <c r="AW15" i="18"/>
  <c r="AW13" i="18"/>
  <c r="AW45" i="18"/>
  <c r="AW46" i="18"/>
  <c r="AW9" i="18"/>
  <c r="AW23" i="18"/>
  <c r="AW12" i="18"/>
  <c r="AW33" i="18"/>
  <c r="AW11" i="18"/>
  <c r="AW16" i="18"/>
  <c r="AW14" i="18"/>
  <c r="AW25" i="18"/>
  <c r="AW29" i="18"/>
  <c r="AW44" i="18"/>
  <c r="AW24" i="18"/>
  <c r="AW31" i="18"/>
  <c r="AW42" i="18"/>
  <c r="AW35" i="18"/>
  <c r="AW21" i="18"/>
  <c r="AW32" i="18"/>
  <c r="EM7" i="18" l="1"/>
  <c r="EL9" i="18"/>
  <c r="AX33" i="18"/>
  <c r="AX39" i="18"/>
  <c r="AX41" i="18"/>
  <c r="AX34" i="18"/>
  <c r="AX25" i="18"/>
  <c r="AX13" i="18"/>
  <c r="AX24" i="18"/>
  <c r="AX45" i="18"/>
  <c r="AX42" i="18"/>
  <c r="AY7" i="18"/>
  <c r="AY39" i="18" s="1"/>
  <c r="AX20" i="18"/>
  <c r="AX47" i="18"/>
  <c r="AX12" i="18"/>
  <c r="AX35" i="18"/>
  <c r="AX31" i="18"/>
  <c r="AX21" i="18"/>
  <c r="AX32" i="18"/>
  <c r="AX15" i="18"/>
  <c r="AX22" i="18"/>
  <c r="AX46" i="18"/>
  <c r="AX9" i="18"/>
  <c r="AX11" i="18"/>
  <c r="AX43" i="18"/>
  <c r="AX29" i="18"/>
  <c r="AX44" i="18"/>
  <c r="AX23" i="18"/>
  <c r="AX16" i="18"/>
  <c r="AX14" i="18"/>
  <c r="EN7" i="18" l="1"/>
  <c r="EM9" i="18"/>
  <c r="AY45" i="18"/>
  <c r="AY34" i="18"/>
  <c r="AY25" i="18"/>
  <c r="AY24" i="18"/>
  <c r="AY13" i="18"/>
  <c r="AY11" i="18"/>
  <c r="AY41" i="18"/>
  <c r="AY16" i="18"/>
  <c r="AY32" i="18"/>
  <c r="AY22" i="18"/>
  <c r="AY47" i="18"/>
  <c r="AY43" i="18"/>
  <c r="AY44" i="18"/>
  <c r="AY14" i="18"/>
  <c r="AY33" i="18"/>
  <c r="AY21" i="18"/>
  <c r="AY42" i="18"/>
  <c r="AZ7" i="18"/>
  <c r="AZ39" i="18" s="1"/>
  <c r="AY15" i="18"/>
  <c r="AY12" i="18"/>
  <c r="AY23" i="18"/>
  <c r="AY31" i="18"/>
  <c r="AY9" i="18"/>
  <c r="AY29" i="18"/>
  <c r="AY20" i="18"/>
  <c r="AY35" i="18"/>
  <c r="AY46" i="18"/>
  <c r="EO7" i="18" l="1"/>
  <c r="EN9" i="18"/>
  <c r="AZ45" i="18"/>
  <c r="AZ34" i="18"/>
  <c r="AZ13" i="18"/>
  <c r="AZ14" i="18"/>
  <c r="AZ24" i="18"/>
  <c r="AZ35" i="18"/>
  <c r="AZ46" i="18"/>
  <c r="AZ22" i="18"/>
  <c r="AZ23" i="18"/>
  <c r="AZ42" i="18"/>
  <c r="AZ43" i="18"/>
  <c r="AZ9" i="18"/>
  <c r="AZ25" i="18"/>
  <c r="AZ11" i="18"/>
  <c r="AZ44" i="18"/>
  <c r="AZ33" i="18"/>
  <c r="AZ41" i="18"/>
  <c r="AZ47" i="18"/>
  <c r="AZ32" i="18"/>
  <c r="AZ29" i="18"/>
  <c r="AZ15" i="18"/>
  <c r="BA7" i="18"/>
  <c r="BA39" i="18" s="1"/>
  <c r="AZ16" i="18"/>
  <c r="AZ21" i="18"/>
  <c r="AZ12" i="18"/>
  <c r="AZ20" i="18"/>
  <c r="AZ31" i="18"/>
  <c r="EP7" i="18" l="1"/>
  <c r="EO9" i="18"/>
  <c r="BA44" i="18"/>
  <c r="BA34" i="18"/>
  <c r="BA11" i="18"/>
  <c r="BA23" i="18"/>
  <c r="BA15" i="18"/>
  <c r="BA29" i="18"/>
  <c r="BA16" i="18"/>
  <c r="BA47" i="18"/>
  <c r="BA13" i="18"/>
  <c r="BA20" i="18"/>
  <c r="BA41" i="18"/>
  <c r="BA42" i="18"/>
  <c r="BA14" i="18"/>
  <c r="BA21" i="18"/>
  <c r="BA32" i="18"/>
  <c r="BA43" i="18"/>
  <c r="BB7" i="18"/>
  <c r="BB39" i="18" s="1"/>
  <c r="BA31" i="18"/>
  <c r="BA24" i="18"/>
  <c r="BA45" i="18"/>
  <c r="BA12" i="18"/>
  <c r="BA35" i="18"/>
  <c r="BA25" i="18"/>
  <c r="BA46" i="18"/>
  <c r="BA9" i="18"/>
  <c r="BA22" i="18"/>
  <c r="BA33" i="18"/>
  <c r="EQ7" i="18" l="1"/>
  <c r="EP9" i="18"/>
  <c r="BB47" i="18"/>
  <c r="BB34" i="18"/>
  <c r="BB23" i="18"/>
  <c r="BB25" i="18"/>
  <c r="BB29" i="18"/>
  <c r="BB35" i="18"/>
  <c r="BB43" i="18"/>
  <c r="BB24" i="18"/>
  <c r="BB32" i="18"/>
  <c r="BB33" i="18"/>
  <c r="BB12" i="18"/>
  <c r="BB31" i="18"/>
  <c r="BB44" i="18"/>
  <c r="BB15" i="18"/>
  <c r="BC7" i="18"/>
  <c r="BC39" i="18" s="1"/>
  <c r="BB9" i="18"/>
  <c r="BB21" i="18"/>
  <c r="BB41" i="18"/>
  <c r="BB42" i="18"/>
  <c r="BB11" i="18"/>
  <c r="BB16" i="18"/>
  <c r="BB14" i="18"/>
  <c r="BB45" i="18"/>
  <c r="BB46" i="18"/>
  <c r="BB13" i="18"/>
  <c r="BB20" i="18"/>
  <c r="BB22" i="18"/>
  <c r="ER7" i="18" l="1"/>
  <c r="EQ9" i="18"/>
  <c r="BC45" i="18"/>
  <c r="BC34" i="18"/>
  <c r="BC21" i="18"/>
  <c r="BD7" i="18"/>
  <c r="BD39" i="18" s="1"/>
  <c r="BC32" i="18"/>
  <c r="BC24" i="18"/>
  <c r="BC42" i="18"/>
  <c r="BC11" i="18"/>
  <c r="BC29" i="18"/>
  <c r="BC46" i="18"/>
  <c r="BC15" i="18"/>
  <c r="BC41" i="18"/>
  <c r="BC23" i="18"/>
  <c r="BC22" i="18"/>
  <c r="BC13" i="18"/>
  <c r="BC47" i="18"/>
  <c r="BC12" i="18"/>
  <c r="BC33" i="18"/>
  <c r="BC43" i="18"/>
  <c r="BC14" i="18"/>
  <c r="BC20" i="18"/>
  <c r="BC31" i="18"/>
  <c r="BC44" i="18"/>
  <c r="BC9" i="18"/>
  <c r="BC16" i="18"/>
  <c r="BC25" i="18"/>
  <c r="BC35" i="18"/>
  <c r="ES7" i="18" l="1"/>
  <c r="ER9" i="18"/>
  <c r="BD43" i="18"/>
  <c r="BD34" i="18"/>
  <c r="BD35" i="18"/>
  <c r="BD22" i="18"/>
  <c r="BD33" i="18"/>
  <c r="BD41" i="18"/>
  <c r="BD11" i="18"/>
  <c r="BD21" i="18"/>
  <c r="BD14" i="18"/>
  <c r="BD47" i="18"/>
  <c r="BD32" i="18"/>
  <c r="BD25" i="18"/>
  <c r="BD44" i="18"/>
  <c r="BE7" i="18"/>
  <c r="BD23" i="18"/>
  <c r="BD42" i="18"/>
  <c r="BD12" i="18"/>
  <c r="BD24" i="18"/>
  <c r="BD29" i="18"/>
  <c r="BD13" i="18"/>
  <c r="BD16" i="18"/>
  <c r="BD45" i="18"/>
  <c r="BD9" i="18"/>
  <c r="BD15" i="18"/>
  <c r="BD20" i="18"/>
  <c r="BD31" i="18"/>
  <c r="BD46" i="18"/>
  <c r="ET7" i="18" l="1"/>
  <c r="ES9" i="18"/>
  <c r="BE43" i="18"/>
  <c r="BE34" i="18"/>
  <c r="BE13" i="18"/>
  <c r="BE35" i="18"/>
  <c r="BE33" i="18"/>
  <c r="BE44" i="18"/>
  <c r="BE9" i="18"/>
  <c r="BE25" i="18"/>
  <c r="BE45" i="18"/>
  <c r="BE20" i="18"/>
  <c r="BE14" i="18"/>
  <c r="BE31" i="18"/>
  <c r="BE47" i="18"/>
  <c r="BE41" i="18"/>
  <c r="BE21" i="18"/>
  <c r="BE32" i="18"/>
  <c r="BE42" i="18"/>
  <c r="BF7" i="18"/>
  <c r="BE15" i="18"/>
  <c r="BE16" i="18"/>
  <c r="BE11" i="18"/>
  <c r="BE23" i="18"/>
  <c r="BE29" i="18"/>
  <c r="BE46" i="18"/>
  <c r="BE12" i="18"/>
  <c r="BE22" i="18"/>
  <c r="BE24" i="18"/>
  <c r="ET9" i="18" l="1"/>
  <c r="EU7" i="18"/>
  <c r="BF32" i="18"/>
  <c r="BF34" i="18"/>
  <c r="BF11" i="18"/>
  <c r="BF16" i="18"/>
  <c r="BF25" i="18"/>
  <c r="BF29" i="18"/>
  <c r="BF43" i="18"/>
  <c r="BF31" i="18"/>
  <c r="BF20" i="18"/>
  <c r="BF45" i="18"/>
  <c r="BF15" i="18"/>
  <c r="BF44" i="18"/>
  <c r="BF47" i="18"/>
  <c r="BF9" i="18"/>
  <c r="BF22" i="18"/>
  <c r="BF23" i="18"/>
  <c r="BF21" i="18"/>
  <c r="BF35" i="18"/>
  <c r="BF24" i="18"/>
  <c r="BF12" i="18"/>
  <c r="BF42" i="18"/>
  <c r="BF41" i="18"/>
  <c r="BF33" i="18"/>
  <c r="BG7" i="18"/>
  <c r="BF13" i="18"/>
  <c r="BF46" i="18"/>
  <c r="BF14" i="18"/>
  <c r="EV7" i="18" l="1"/>
  <c r="EU9" i="18"/>
  <c r="BG42" i="18"/>
  <c r="BG39" i="18"/>
  <c r="BG23" i="18"/>
  <c r="BG29" i="18"/>
  <c r="BG15" i="18"/>
  <c r="BG41" i="18"/>
  <c r="BG24" i="18"/>
  <c r="BG11" i="18"/>
  <c r="BG22" i="18"/>
  <c r="BG16" i="18"/>
  <c r="BG35" i="18"/>
  <c r="BG43" i="18"/>
  <c r="BG25" i="18"/>
  <c r="BG13" i="18"/>
  <c r="BG44" i="18"/>
  <c r="BH7" i="18"/>
  <c r="BH45" i="18" s="1"/>
  <c r="BG33" i="18"/>
  <c r="BG9" i="18"/>
  <c r="BG21" i="18"/>
  <c r="BG34" i="18"/>
  <c r="BG45" i="18"/>
  <c r="BG14" i="18"/>
  <c r="BG12" i="18"/>
  <c r="BG20" i="18"/>
  <c r="BG31" i="18"/>
  <c r="BG46" i="18"/>
  <c r="BG47" i="18"/>
  <c r="BG32" i="18"/>
  <c r="EW7" i="18" l="1"/>
  <c r="EV9" i="18"/>
  <c r="BH32" i="18"/>
  <c r="BH14" i="18"/>
  <c r="BH22" i="18"/>
  <c r="BH35" i="18"/>
  <c r="BH41" i="18"/>
  <c r="BH24" i="18"/>
  <c r="BH9" i="18"/>
  <c r="BH11" i="18"/>
  <c r="BH33" i="18"/>
  <c r="BH43" i="18"/>
  <c r="BH20" i="18"/>
  <c r="BH42" i="18"/>
  <c r="BH12" i="18"/>
  <c r="BH25" i="18"/>
  <c r="BH46" i="18"/>
  <c r="BH21" i="18"/>
  <c r="BH29" i="18"/>
  <c r="BH47" i="18"/>
  <c r="BH13" i="18"/>
  <c r="BH23" i="18"/>
  <c r="BH34" i="18"/>
  <c r="BH44" i="18"/>
  <c r="BH15" i="18"/>
  <c r="BI7" i="18"/>
  <c r="BI43" i="18" s="1"/>
  <c r="BH16" i="18"/>
  <c r="BH31" i="18"/>
  <c r="EX7" i="18" l="1"/>
  <c r="EW9" i="18"/>
  <c r="BI41" i="18"/>
  <c r="BI22" i="18"/>
  <c r="BI24" i="18"/>
  <c r="BI33" i="18"/>
  <c r="BJ7" i="18"/>
  <c r="BJ24" i="18" s="1"/>
  <c r="BI9" i="18"/>
  <c r="BI44" i="18"/>
  <c r="BI11" i="18"/>
  <c r="BI14" i="18"/>
  <c r="BI13" i="18"/>
  <c r="BI23" i="18"/>
  <c r="BI29" i="18"/>
  <c r="BI46" i="18"/>
  <c r="BI20" i="18"/>
  <c r="BI21" i="18"/>
  <c r="BI35" i="18"/>
  <c r="BI34" i="18"/>
  <c r="BI47" i="18"/>
  <c r="BI12" i="18"/>
  <c r="BI15" i="18"/>
  <c r="BI25" i="18"/>
  <c r="BI45" i="18"/>
  <c r="BI16" i="18"/>
  <c r="BI31" i="18"/>
  <c r="BI32" i="18"/>
  <c r="BI42" i="18"/>
  <c r="EY7" i="18" l="1"/>
  <c r="EX9" i="18"/>
  <c r="BK7" i="18"/>
  <c r="BK42" i="18" s="1"/>
  <c r="BJ41" i="18"/>
  <c r="BJ42" i="18"/>
  <c r="BJ33" i="18"/>
  <c r="BJ43" i="18"/>
  <c r="BJ9" i="18"/>
  <c r="BJ13" i="18"/>
  <c r="BJ34" i="18"/>
  <c r="BJ21" i="18"/>
  <c r="BJ12" i="18"/>
  <c r="BJ47" i="18"/>
  <c r="BJ16" i="18"/>
  <c r="BJ11" i="18"/>
  <c r="BJ14" i="18"/>
  <c r="BJ46" i="18"/>
  <c r="BJ22" i="18"/>
  <c r="BJ31" i="18"/>
  <c r="BJ44" i="18"/>
  <c r="BJ45" i="18"/>
  <c r="BJ20" i="18"/>
  <c r="BJ23" i="18"/>
  <c r="BJ25" i="18"/>
  <c r="BJ32" i="18"/>
  <c r="BJ15" i="18"/>
  <c r="BJ29" i="18"/>
  <c r="BJ35" i="18"/>
  <c r="EZ7" i="18" l="1"/>
  <c r="EY9" i="18"/>
  <c r="BK14" i="18"/>
  <c r="BK34" i="18"/>
  <c r="BK43" i="18"/>
  <c r="BK20" i="18"/>
  <c r="BK9" i="18"/>
  <c r="BK29" i="18"/>
  <c r="BK35" i="18"/>
  <c r="BK45" i="18"/>
  <c r="BK25" i="18"/>
  <c r="BK44" i="18"/>
  <c r="BK11" i="18"/>
  <c r="BK41" i="18"/>
  <c r="BK46" i="18"/>
  <c r="BK15" i="18"/>
  <c r="BL7" i="18"/>
  <c r="BL42" i="18" s="1"/>
  <c r="BK23" i="18"/>
  <c r="BK21" i="18"/>
  <c r="BK32" i="18"/>
  <c r="BK47" i="18"/>
  <c r="BK22" i="18"/>
  <c r="BK31" i="18"/>
  <c r="BK16" i="18"/>
  <c r="BK13" i="18"/>
  <c r="BK12" i="18"/>
  <c r="BK24" i="18"/>
  <c r="BK33" i="18"/>
  <c r="FA7" i="18" l="1"/>
  <c r="EZ9" i="18"/>
  <c r="BL47" i="18"/>
  <c r="BL12" i="18"/>
  <c r="BL13" i="18"/>
  <c r="BL33" i="18"/>
  <c r="BL43" i="18"/>
  <c r="BL23" i="18"/>
  <c r="BL9" i="18"/>
  <c r="BL24" i="18"/>
  <c r="BL44" i="18"/>
  <c r="BM7" i="18"/>
  <c r="BL16" i="18"/>
  <c r="BL45" i="18"/>
  <c r="BL15" i="18"/>
  <c r="BL29" i="18"/>
  <c r="BL22" i="18"/>
  <c r="BL41" i="18"/>
  <c r="BL34" i="18"/>
  <c r="BL31" i="18"/>
  <c r="BL21" i="18"/>
  <c r="BL14" i="18"/>
  <c r="BL20" i="18"/>
  <c r="BL35" i="18"/>
  <c r="BL46" i="18"/>
  <c r="BL11" i="18"/>
  <c r="BL32" i="18"/>
  <c r="BL25" i="18"/>
  <c r="FB7" i="18" l="1"/>
  <c r="FA9" i="18"/>
  <c r="BM45" i="18"/>
  <c r="BM20" i="18"/>
  <c r="BM11" i="18"/>
  <c r="BM21" i="18"/>
  <c r="BM42" i="18"/>
  <c r="BM46" i="18"/>
  <c r="BM24" i="18"/>
  <c r="BM23" i="18"/>
  <c r="BM29" i="18"/>
  <c r="BM12" i="18"/>
  <c r="BM14" i="18"/>
  <c r="BM31" i="18"/>
  <c r="BM34" i="18"/>
  <c r="BM47" i="18"/>
  <c r="BM13" i="18"/>
  <c r="BM35" i="18"/>
  <c r="BM32" i="18"/>
  <c r="BM41" i="18"/>
  <c r="BM16" i="18"/>
  <c r="BM22" i="18"/>
  <c r="BM33" i="18"/>
  <c r="BM43" i="18"/>
  <c r="BM9" i="18"/>
  <c r="BM15" i="18"/>
  <c r="BM25" i="18"/>
  <c r="BM44" i="18"/>
  <c r="Q6" i="18"/>
  <c r="X6" i="18" s="1"/>
  <c r="AE6" i="18" s="1"/>
  <c r="AL6" i="18" s="1"/>
  <c r="AS6" i="18" s="1"/>
  <c r="AZ6" i="18" s="1"/>
  <c r="BG6" i="18" s="1"/>
  <c r="FC7" i="18" l="1"/>
  <c r="FB9" i="18"/>
  <c r="FD7" i="18" l="1"/>
  <c r="FC9" i="18"/>
  <c r="FE7" i="18" l="1"/>
  <c r="FD9" i="18"/>
  <c r="FF7" i="18" l="1"/>
  <c r="FE9" i="18"/>
  <c r="FG7" i="18" l="1"/>
  <c r="FF9" i="18"/>
  <c r="FH7" i="18" l="1"/>
  <c r="FG9" i="18"/>
  <c r="FI7" i="18" l="1"/>
  <c r="FH9" i="18"/>
  <c r="FJ7" i="18" l="1"/>
  <c r="FI9" i="18"/>
  <c r="FK7" i="18" l="1"/>
  <c r="FJ9" i="18"/>
  <c r="FL7" i="18" l="1"/>
  <c r="FK9" i="18"/>
  <c r="FM7" i="18" l="1"/>
  <c r="FL9" i="18"/>
  <c r="FN7" i="18" l="1"/>
  <c r="FM9" i="18"/>
  <c r="FO7" i="18" l="1"/>
  <c r="FN9" i="18"/>
  <c r="FP7" i="18" l="1"/>
  <c r="FO9" i="18"/>
  <c r="FQ7" i="18" l="1"/>
  <c r="FP9" i="18"/>
  <c r="FR7" i="18" l="1"/>
  <c r="FQ9" i="18"/>
  <c r="FS7" i="18" l="1"/>
  <c r="FR9" i="18"/>
  <c r="FT7" i="18" l="1"/>
  <c r="FS9" i="18"/>
  <c r="FU7" i="18" l="1"/>
  <c r="FT9" i="18"/>
  <c r="FV7" i="18" l="1"/>
  <c r="FU9" i="18"/>
  <c r="FW7" i="18" l="1"/>
  <c r="FV9" i="18"/>
  <c r="FX7" i="18" l="1"/>
  <c r="FW9" i="18"/>
  <c r="FX9" i="18" l="1"/>
  <c r="FY7" i="18"/>
  <c r="FZ7" i="18" l="1"/>
  <c r="FY9" i="18"/>
  <c r="GA7" i="18" l="1"/>
  <c r="FZ9" i="18"/>
  <c r="GB7" i="18" l="1"/>
  <c r="GA9" i="18"/>
  <c r="GC7" i="18" l="1"/>
  <c r="GB9" i="18"/>
  <c r="GD7" i="18" l="1"/>
  <c r="GC9" i="18"/>
  <c r="GE7" i="18" l="1"/>
  <c r="GD9" i="18"/>
  <c r="GF7" i="18" l="1"/>
  <c r="GE9" i="18"/>
  <c r="GG7" i="18" l="1"/>
  <c r="GF9" i="18"/>
  <c r="GH7" i="18" l="1"/>
  <c r="GG9" i="18"/>
  <c r="GI7" i="18" l="1"/>
  <c r="GH9" i="18"/>
  <c r="GJ7" i="18" l="1"/>
  <c r="GJ9" i="18" s="1"/>
  <c r="GI9" i="18"/>
</calcChain>
</file>

<file path=xl/sharedStrings.xml><?xml version="1.0" encoding="utf-8"?>
<sst xmlns="http://schemas.openxmlformats.org/spreadsheetml/2006/main" count="233" uniqueCount="91">
  <si>
    <t>Passive Cooling</t>
  </si>
  <si>
    <t>January</t>
  </si>
  <si>
    <t>Feb</t>
  </si>
  <si>
    <t>March</t>
  </si>
  <si>
    <t>April</t>
  </si>
  <si>
    <t>May</t>
  </si>
  <si>
    <t>P13 - Passive People</t>
  </si>
  <si>
    <t>Legend:</t>
  </si>
  <si>
    <t>On track</t>
  </si>
  <si>
    <t>Low risk</t>
  </si>
  <si>
    <t>Med risk</t>
  </si>
  <si>
    <t>High risk</t>
  </si>
  <si>
    <t>Unassigned</t>
  </si>
  <si>
    <t>Project Start Date:</t>
  </si>
  <si>
    <t>Spring 2023</t>
  </si>
  <si>
    <t>Scrolling Increment:</t>
  </si>
  <si>
    <t>Milestone description</t>
  </si>
  <si>
    <t>Category</t>
  </si>
  <si>
    <t>Assigned to</t>
  </si>
  <si>
    <t>Progress</t>
  </si>
  <si>
    <t>Start</t>
  </si>
  <si>
    <t>End</t>
  </si>
  <si>
    <t>Days</t>
  </si>
  <si>
    <t>Project Setup</t>
  </si>
  <si>
    <t>Project Assigned</t>
  </si>
  <si>
    <t>Milestone</t>
  </si>
  <si>
    <t>Team</t>
  </si>
  <si>
    <t>Kick of meeting</t>
  </si>
  <si>
    <t>Goal</t>
  </si>
  <si>
    <t>SolidWorks Review</t>
  </si>
  <si>
    <t>On Track</t>
  </si>
  <si>
    <t>Hardware Status Update(50%)</t>
  </si>
  <si>
    <t>Initial Client Meeting</t>
  </si>
  <si>
    <t>Hardware Status Update(100%)</t>
  </si>
  <si>
    <t>Team Charter</t>
  </si>
  <si>
    <t>Testing Plan Draft</t>
  </si>
  <si>
    <t>Presentation 1</t>
  </si>
  <si>
    <t>Initial Testing Result</t>
  </si>
  <si>
    <t>Liteture Review</t>
  </si>
  <si>
    <t>Low Risk</t>
  </si>
  <si>
    <t>Tori</t>
  </si>
  <si>
    <t>Product and Final Testing Result</t>
  </si>
  <si>
    <t>High Risk</t>
  </si>
  <si>
    <t>Buget Formation</t>
  </si>
  <si>
    <t>Logan/Sabin</t>
  </si>
  <si>
    <t xml:space="preserve">Symposium </t>
  </si>
  <si>
    <t>Schedule Formation</t>
  </si>
  <si>
    <t>Med Risk</t>
  </si>
  <si>
    <t>Logan</t>
  </si>
  <si>
    <t>Bi-Weekly Client Meetings</t>
  </si>
  <si>
    <t>Client Meeting #2</t>
  </si>
  <si>
    <t>Client Meeting #3</t>
  </si>
  <si>
    <t>Client Meeting #4</t>
  </si>
  <si>
    <t>Client Meeting #5</t>
  </si>
  <si>
    <t>Client Meeting #6</t>
  </si>
  <si>
    <t>Client Meeting #7</t>
  </si>
  <si>
    <t>Client Meeting #8</t>
  </si>
  <si>
    <t>Client Meeting #9</t>
  </si>
  <si>
    <t>TBD</t>
  </si>
  <si>
    <t>Project Development</t>
  </si>
  <si>
    <t>NAU Green Fund Financing</t>
  </si>
  <si>
    <t>Project management</t>
  </si>
  <si>
    <t>Engineering Model Summary</t>
  </si>
  <si>
    <t>Peer Eval 1</t>
  </si>
  <si>
    <t>Individual</t>
  </si>
  <si>
    <t>Self Learning</t>
  </si>
  <si>
    <t>Presentation 2</t>
  </si>
  <si>
    <t>Website Check #1</t>
  </si>
  <si>
    <t>Anubhav</t>
  </si>
  <si>
    <t>Peer Eval 2</t>
  </si>
  <si>
    <t>Preliminary Report</t>
  </si>
  <si>
    <t>Draft of the poster</t>
  </si>
  <si>
    <t>Website Check</t>
  </si>
  <si>
    <t>Final poster and PPT</t>
  </si>
  <si>
    <t>Analytical Memo</t>
  </si>
  <si>
    <t>Peer Eval 3</t>
  </si>
  <si>
    <t>Presentation 3</t>
  </si>
  <si>
    <t>Peer Eval 4</t>
  </si>
  <si>
    <t>Final CAD Packet</t>
  </si>
  <si>
    <t>CAD Development</t>
  </si>
  <si>
    <t>Final report and Final Website Check</t>
  </si>
  <si>
    <t xml:space="preserve">CAD Simulations </t>
  </si>
  <si>
    <t>Anubhav/Sabin</t>
  </si>
  <si>
    <t xml:space="preserve">Client Handoff - Spec Sheet </t>
  </si>
  <si>
    <t>Final CAD</t>
  </si>
  <si>
    <t>Final BOM</t>
  </si>
  <si>
    <t xml:space="preserve">Manufaturing </t>
  </si>
  <si>
    <t>CNC part</t>
  </si>
  <si>
    <t xml:space="preserve">Assembling </t>
  </si>
  <si>
    <t>Final design</t>
  </si>
  <si>
    <t>To add more data, Insert new rows ABOVE this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</si>
</sst>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d"/>
  </numFmts>
  <fonts count="27">
    <font>
      <sz val="11"/>
      <color theme="1"/>
      <name val="Calibri"/>
      <family val="2"/>
      <scheme val="minor"/>
    </font>
    <font>
      <sz val="10"/>
      <name val="Calibri"/>
      <family val="2"/>
      <scheme val="minor"/>
    </font>
    <font>
      <u/>
      <sz val="11"/>
      <color indexed="12"/>
      <name val="Arial"/>
      <family val="2"/>
    </font>
    <font>
      <sz val="11"/>
      <name val="Calibri"/>
      <family val="2"/>
      <scheme val="minor"/>
    </font>
    <font>
      <sz val="11"/>
      <color theme="1"/>
      <name val="Calibri"/>
      <family val="2"/>
      <scheme val="minor"/>
    </font>
    <font>
      <sz val="14"/>
      <color theme="1"/>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11"/>
      <color theme="0"/>
      <name val="Calibri"/>
      <family val="2"/>
      <scheme val="minor"/>
    </font>
    <font>
      <b/>
      <sz val="10"/>
      <color theme="0"/>
      <name val="Calibri"/>
      <family val="2"/>
      <scheme val="minor"/>
    </font>
    <font>
      <b/>
      <sz val="14"/>
      <name val="Calibri"/>
      <family val="2"/>
      <scheme val="minor"/>
    </font>
    <font>
      <b/>
      <sz val="14"/>
      <color theme="0"/>
      <name val="Calibri"/>
      <family val="2"/>
      <scheme val="minor"/>
    </font>
    <font>
      <sz val="16"/>
      <color theme="1"/>
      <name val="Calibri"/>
      <family val="2"/>
      <scheme val="minor"/>
    </font>
    <font>
      <b/>
      <sz val="11"/>
      <name val="Calibri"/>
      <family val="2"/>
      <scheme val="minor"/>
    </font>
    <font>
      <sz val="14"/>
      <name val="Calibri"/>
      <family val="2"/>
      <scheme val="minor"/>
    </font>
    <font>
      <sz val="16"/>
      <color rgb="FF000000"/>
      <name val="Calibri"/>
      <family val="2"/>
      <scheme val="minor"/>
    </font>
    <font>
      <b/>
      <sz val="11"/>
      <color theme="0"/>
      <name val="Calibri"/>
      <family val="2"/>
      <scheme val="minor"/>
    </font>
    <font>
      <b/>
      <sz val="20"/>
      <name val="Calibri"/>
      <family val="2"/>
      <scheme val="major"/>
    </font>
    <font>
      <b/>
      <sz val="22"/>
      <name val="Calibri"/>
      <family val="2"/>
      <scheme val="major"/>
    </font>
    <font>
      <sz val="14"/>
      <color theme="0"/>
      <name val="Calibri"/>
      <family val="2"/>
      <scheme val="minor"/>
    </font>
    <font>
      <b/>
      <sz val="26"/>
      <color theme="0"/>
      <name val="Calibri"/>
      <family val="2"/>
      <scheme val="major"/>
    </font>
    <font>
      <b/>
      <sz val="16"/>
      <name val="Calibri"/>
      <family val="2"/>
      <scheme val="minor"/>
    </font>
    <font>
      <b/>
      <sz val="16"/>
      <color rgb="FF000000"/>
      <name val="Calibri"/>
      <family val="2"/>
      <scheme val="minor"/>
    </font>
    <font>
      <sz val="8"/>
      <name val="Calibri"/>
      <family val="2"/>
      <scheme val="minor"/>
    </font>
    <font>
      <b/>
      <sz val="11"/>
      <color theme="1"/>
      <name val="Calibri"/>
      <family val="2"/>
      <scheme val="minor"/>
    </font>
    <font>
      <sz val="10"/>
      <color theme="1"/>
      <name val="Calibri"/>
      <family val="2"/>
      <scheme val="minor"/>
    </font>
  </fonts>
  <fills count="19">
    <fill>
      <patternFill patternType="none"/>
    </fill>
    <fill>
      <patternFill patternType="gray125"/>
    </fill>
    <fill>
      <patternFill patternType="solid">
        <fgColor theme="6"/>
      </patternFill>
    </fill>
    <fill>
      <patternFill patternType="solid">
        <fgColor theme="2" tint="-9.9978637043366805E-2"/>
        <bgColor indexed="64"/>
      </patternFill>
    </fill>
    <fill>
      <patternFill patternType="solid">
        <fgColor theme="6"/>
        <bgColor indexed="64"/>
      </patternFill>
    </fill>
    <fill>
      <patternFill patternType="solid">
        <fgColor theme="7" tint="-0.249977111117893"/>
        <bgColor indexed="64"/>
      </patternFill>
    </fill>
    <fill>
      <patternFill patternType="solid">
        <fgColor theme="9"/>
        <bgColor indexed="64"/>
      </patternFill>
    </fill>
    <fill>
      <patternFill patternType="solid">
        <fgColor theme="5"/>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1" tint="0.499984740745262"/>
        <bgColor indexed="64"/>
      </patternFill>
    </fill>
    <fill>
      <patternFill patternType="solid">
        <fgColor theme="2" tint="-0.14999847407452621"/>
        <bgColor indexed="64"/>
      </patternFill>
    </fill>
    <fill>
      <patternFill patternType="solid">
        <fgColor rgb="FF00B050"/>
        <bgColor indexed="64"/>
      </patternFill>
    </fill>
    <fill>
      <patternFill patternType="solid">
        <fgColor theme="3" tint="-0.249977111117893"/>
        <bgColor indexed="64"/>
      </patternFill>
    </fill>
    <fill>
      <patternFill patternType="solid">
        <fgColor theme="7" tint="-0.499984740745262"/>
        <bgColor indexed="64"/>
      </patternFill>
    </fill>
    <fill>
      <patternFill patternType="solid">
        <fgColor rgb="FF00B0F0"/>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0" tint="-0.499984740745262"/>
      </top>
      <bottom/>
      <diagonal/>
    </border>
    <border>
      <left style="thin">
        <color theme="0" tint="-0.14993743705557422"/>
      </left>
      <right style="thin">
        <color theme="0" tint="-0.14993743705557422"/>
      </right>
      <top/>
      <bottom/>
      <diagonal/>
    </border>
    <border>
      <left style="thin">
        <color theme="0" tint="-0.34998626667073579"/>
      </left>
      <right/>
      <top style="thin">
        <color theme="0" tint="-0.499984740745262"/>
      </top>
      <bottom/>
      <diagonal/>
    </border>
    <border>
      <left/>
      <right style="thin">
        <color theme="0" tint="-0.34998626667073579"/>
      </right>
      <top style="thin">
        <color theme="0" tint="-0.499984740745262"/>
      </top>
      <bottom/>
      <diagonal/>
    </border>
    <border>
      <left/>
      <right/>
      <top/>
      <bottom style="thin">
        <color theme="0" tint="-0.499984740745262"/>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14999847407452621"/>
      </left>
      <right/>
      <top/>
      <bottom style="thin">
        <color theme="0"/>
      </bottom>
      <diagonal/>
    </border>
    <border>
      <left style="thin">
        <color theme="0" tint="-0.34998626667073579"/>
      </left>
      <right/>
      <top style="thin">
        <color theme="0" tint="-0.34998626667073579"/>
      </top>
      <bottom style="thin">
        <color theme="0" tint="-0.3499862666707357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2" tint="-0.14996795556505021"/>
      </left>
      <right style="thin">
        <color theme="2" tint="-0.14996795556505021"/>
      </right>
      <top style="thin">
        <color theme="2" tint="-0.14996795556505021"/>
      </top>
      <bottom/>
      <diagonal/>
    </border>
    <border>
      <left style="thin">
        <color theme="2" tint="-0.14993743705557422"/>
      </left>
      <right style="thin">
        <color theme="2" tint="-0.14993743705557422"/>
      </right>
      <top style="thin">
        <color theme="2" tint="-0.14993743705557422"/>
      </top>
      <bottom style="thin">
        <color theme="2" tint="-0.14993743705557422"/>
      </bottom>
      <diagonal/>
    </border>
  </borders>
  <cellStyleXfs count="12">
    <xf numFmtId="0" fontId="0" fillId="0" borderId="0"/>
    <xf numFmtId="0" fontId="2" fillId="0" borderId="0" applyNumberFormat="0" applyFill="0" applyBorder="0" applyAlignment="0" applyProtection="0">
      <alignment vertical="top"/>
      <protection locked="0"/>
    </xf>
    <xf numFmtId="9" fontId="4" fillId="0" borderId="0" applyFont="0" applyFill="0" applyBorder="0" applyProtection="0">
      <alignment horizontal="center" vertical="center"/>
    </xf>
    <xf numFmtId="0" fontId="9" fillId="0" borderId="0"/>
    <xf numFmtId="43" fontId="4" fillId="0" borderId="1" applyFont="0" applyFill="0" applyAlignment="0" applyProtection="0"/>
    <xf numFmtId="0" fontId="6" fillId="0" borderId="0" applyNumberFormat="0" applyFill="0" applyBorder="0" applyAlignment="0" applyProtection="0"/>
    <xf numFmtId="0" fontId="5" fillId="0" borderId="0" applyNumberFormat="0" applyFill="0" applyAlignment="0" applyProtection="0"/>
    <xf numFmtId="0" fontId="5" fillId="0" borderId="0" applyNumberFormat="0" applyFill="0" applyProtection="0">
      <alignment vertical="top"/>
    </xf>
    <xf numFmtId="0" fontId="4" fillId="0" borderId="0" applyNumberFormat="0" applyFill="0" applyProtection="0">
      <alignment horizontal="right" vertical="center" indent="1"/>
    </xf>
    <xf numFmtId="14" fontId="4" fillId="0" borderId="0" applyFont="0" applyFill="0" applyBorder="0">
      <alignment horizontal="center" vertical="center"/>
    </xf>
    <xf numFmtId="37" fontId="4" fillId="0" borderId="0" applyFont="0" applyFill="0" applyBorder="0" applyProtection="0">
      <alignment horizontal="center" vertical="center"/>
    </xf>
    <xf numFmtId="0" fontId="9" fillId="2" borderId="0" applyNumberFormat="0" applyBorder="0" applyAlignment="0" applyProtection="0"/>
  </cellStyleXfs>
  <cellXfs count="108">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horizontal="right" vertical="center"/>
    </xf>
    <xf numFmtId="0" fontId="7" fillId="0" borderId="0" xfId="0" applyFont="1"/>
    <xf numFmtId="0" fontId="8" fillId="0" borderId="0" xfId="1" applyFont="1" applyAlignment="1" applyProtection="1"/>
    <xf numFmtId="0" fontId="9" fillId="0" borderId="0" xfId="3"/>
    <xf numFmtId="0" fontId="9" fillId="0" borderId="0" xfId="3" applyAlignment="1">
      <alignment wrapText="1"/>
    </xf>
    <xf numFmtId="0" fontId="9" fillId="0" borderId="0" xfId="0" applyFont="1" applyAlignment="1">
      <alignment horizontal="center"/>
    </xf>
    <xf numFmtId="0" fontId="0" fillId="0" borderId="0" xfId="0" applyAlignment="1">
      <alignment horizontal="center" vertical="center" wrapText="1"/>
    </xf>
    <xf numFmtId="9" fontId="0" fillId="0" borderId="0" xfId="2" applyFont="1" applyFill="1" applyBorder="1">
      <alignment horizontal="center" vertical="center"/>
    </xf>
    <xf numFmtId="14" fontId="0" fillId="0" borderId="0" xfId="9" applyFont="1" applyFill="1" applyBorder="1">
      <alignment horizontal="center" vertical="center"/>
    </xf>
    <xf numFmtId="37" fontId="0" fillId="0" borderId="0" xfId="10" applyFont="1" applyFill="1" applyBorder="1">
      <alignment horizontal="center" vertical="center"/>
    </xf>
    <xf numFmtId="0" fontId="0" fillId="0" borderId="0" xfId="0" applyAlignment="1">
      <alignment horizontal="left" wrapText="1" indent="2"/>
    </xf>
    <xf numFmtId="0" fontId="0" fillId="0" borderId="4" xfId="0" applyBorder="1" applyAlignment="1">
      <alignment horizontal="center" vertical="center"/>
    </xf>
    <xf numFmtId="0" fontId="0" fillId="0" borderId="6" xfId="0" applyBorder="1" applyAlignment="1">
      <alignment vertical="center"/>
    </xf>
    <xf numFmtId="0" fontId="3" fillId="0" borderId="0" xfId="0" applyFont="1" applyAlignment="1">
      <alignment horizontal="center" vertical="center"/>
    </xf>
    <xf numFmtId="9" fontId="14" fillId="0" borderId="0" xfId="2" applyFont="1" applyFill="1" applyBorder="1">
      <alignment horizontal="center" vertical="center"/>
    </xf>
    <xf numFmtId="14" fontId="3" fillId="0" borderId="0" xfId="9" applyFont="1" applyFill="1" applyBorder="1">
      <alignment horizontal="center" vertical="center"/>
    </xf>
    <xf numFmtId="37" fontId="3" fillId="0" borderId="0" xfId="10" applyFont="1" applyFill="1" applyBorder="1">
      <alignment horizontal="center" vertical="center"/>
    </xf>
    <xf numFmtId="0" fontId="3" fillId="0" borderId="0" xfId="0" applyFont="1" applyAlignment="1">
      <alignment horizontal="left" vertical="center" wrapText="1" indent="2"/>
    </xf>
    <xf numFmtId="0" fontId="19" fillId="0" borderId="0" xfId="5" applyFont="1" applyFill="1" applyBorder="1" applyAlignment="1">
      <alignment horizontal="left" vertical="center"/>
    </xf>
    <xf numFmtId="0" fontId="18" fillId="0" borderId="0" xfId="0" applyFont="1" applyAlignment="1">
      <alignment horizontal="left" vertical="center"/>
    </xf>
    <xf numFmtId="0" fontId="3" fillId="0" borderId="0" xfId="0" applyFont="1" applyAlignment="1">
      <alignment vertical="center"/>
    </xf>
    <xf numFmtId="0" fontId="15" fillId="0" borderId="0" xfId="0" applyFont="1" applyAlignment="1">
      <alignment horizontal="center" vertical="center"/>
    </xf>
    <xf numFmtId="0" fontId="22" fillId="0" borderId="0" xfId="6" applyFont="1" applyFill="1" applyAlignment="1">
      <alignment horizontal="left" vertical="center" indent="2"/>
    </xf>
    <xf numFmtId="0" fontId="15" fillId="0" borderId="0" xfId="6" applyFont="1" applyFill="1" applyAlignment="1">
      <alignment horizontal="left" vertical="center" indent="2"/>
    </xf>
    <xf numFmtId="0" fontId="3" fillId="0" borderId="0" xfId="0" applyFont="1" applyAlignment="1">
      <alignment horizontal="left" vertical="center" indent="2"/>
    </xf>
    <xf numFmtId="0" fontId="3" fillId="0" borderId="0" xfId="0" applyFont="1"/>
    <xf numFmtId="0" fontId="3" fillId="0" borderId="0" xfId="0" applyFont="1" applyAlignment="1">
      <alignment horizontal="center"/>
    </xf>
    <xf numFmtId="0" fontId="3" fillId="0" borderId="0" xfId="0" applyFont="1" applyAlignment="1">
      <alignment horizontal="right" vertical="center"/>
    </xf>
    <xf numFmtId="0" fontId="22" fillId="0" borderId="0" xfId="0" applyFont="1" applyAlignment="1">
      <alignment horizontal="left" vertical="center" indent="2"/>
    </xf>
    <xf numFmtId="0" fontId="3" fillId="0" borderId="0" xfId="8" applyFont="1" applyFill="1" applyAlignment="1">
      <alignment horizontal="left" vertical="center" indent="2"/>
    </xf>
    <xf numFmtId="14" fontId="3" fillId="0" borderId="0" xfId="9" applyFont="1" applyFill="1" applyBorder="1" applyAlignment="1">
      <alignment horizontal="left" vertical="center"/>
    </xf>
    <xf numFmtId="14" fontId="3" fillId="0" borderId="0" xfId="9" applyFont="1" applyFill="1" applyBorder="1" applyAlignment="1">
      <alignment horizontal="left" vertical="center" indent="2"/>
    </xf>
    <xf numFmtId="0" fontId="3" fillId="0" borderId="0" xfId="0" applyFont="1" applyAlignment="1">
      <alignment horizontal="left" vertical="center"/>
    </xf>
    <xf numFmtId="0" fontId="3" fillId="0" borderId="3" xfId="0" applyFont="1" applyBorder="1"/>
    <xf numFmtId="0" fontId="15" fillId="0" borderId="0" xfId="0" applyFont="1" applyAlignment="1">
      <alignment vertical="center"/>
    </xf>
    <xf numFmtId="14" fontId="3" fillId="0" borderId="0" xfId="9" applyFont="1" applyFill="1">
      <alignment horizontal="center" vertical="center"/>
    </xf>
    <xf numFmtId="37" fontId="3" fillId="0" borderId="0" xfId="10" applyFont="1" applyFill="1">
      <alignment horizontal="center" vertical="center"/>
    </xf>
    <xf numFmtId="0" fontId="0" fillId="0" borderId="0" xfId="0" applyAlignment="1">
      <alignment horizontal="center" vertical="center"/>
    </xf>
    <xf numFmtId="0" fontId="10" fillId="0" borderId="3" xfId="0" applyFont="1" applyBorder="1" applyAlignment="1">
      <alignment horizontal="center" vertical="center" wrapText="1"/>
    </xf>
    <xf numFmtId="0" fontId="13" fillId="0" borderId="9" xfId="0" applyFont="1" applyBorder="1"/>
    <xf numFmtId="0" fontId="22" fillId="0" borderId="9" xfId="0" applyFont="1" applyBorder="1" applyAlignment="1">
      <alignment vertical="center"/>
    </xf>
    <xf numFmtId="0" fontId="23" fillId="0" borderId="9" xfId="0" applyFont="1" applyBorder="1" applyAlignment="1">
      <alignment vertical="center"/>
    </xf>
    <xf numFmtId="0" fontId="16" fillId="0" borderId="9" xfId="0" applyFont="1" applyBorder="1" applyAlignment="1">
      <alignment vertical="center"/>
    </xf>
    <xf numFmtId="0" fontId="9" fillId="8" borderId="0" xfId="0" applyFont="1" applyFill="1"/>
    <xf numFmtId="164" fontId="1" fillId="9" borderId="7" xfId="0" applyNumberFormat="1" applyFont="1" applyFill="1" applyBorder="1" applyAlignment="1">
      <alignment horizontal="center" vertical="center"/>
    </xf>
    <xf numFmtId="164" fontId="1" fillId="9" borderId="5" xfId="0" applyNumberFormat="1" applyFont="1" applyFill="1" applyBorder="1" applyAlignment="1">
      <alignment horizontal="center" vertical="center"/>
    </xf>
    <xf numFmtId="164" fontId="1" fillId="9" borderId="8" xfId="0" applyNumberFormat="1" applyFont="1" applyFill="1" applyBorder="1" applyAlignment="1">
      <alignment horizontal="center" vertical="center"/>
    </xf>
    <xf numFmtId="164" fontId="1" fillId="9" borderId="2" xfId="0" applyNumberFormat="1" applyFont="1" applyFill="1" applyBorder="1" applyAlignment="1">
      <alignment horizontal="center" vertical="center"/>
    </xf>
    <xf numFmtId="164" fontId="1" fillId="9" borderId="0" xfId="0" applyNumberFormat="1" applyFont="1" applyFill="1" applyAlignment="1">
      <alignment horizontal="center" vertical="center"/>
    </xf>
    <xf numFmtId="164" fontId="1" fillId="9" borderId="10" xfId="0" applyNumberFormat="1" applyFont="1" applyFill="1" applyBorder="1" applyAlignment="1">
      <alignment horizontal="center" vertical="center"/>
    </xf>
    <xf numFmtId="164" fontId="1" fillId="9" borderId="11" xfId="0" applyNumberFormat="1" applyFont="1" applyFill="1" applyBorder="1" applyAlignment="1">
      <alignment horizontal="center" vertical="center"/>
    </xf>
    <xf numFmtId="164" fontId="1" fillId="9" borderId="3" xfId="0" applyNumberFormat="1" applyFont="1" applyFill="1" applyBorder="1" applyAlignment="1">
      <alignment horizontal="center" vertical="center"/>
    </xf>
    <xf numFmtId="0" fontId="1" fillId="9" borderId="1" xfId="0" applyFont="1" applyFill="1" applyBorder="1" applyAlignment="1">
      <alignment horizontal="center" vertical="center" shrinkToFit="1"/>
    </xf>
    <xf numFmtId="0" fontId="14" fillId="0" borderId="0" xfId="0" applyFont="1" applyAlignment="1">
      <alignment horizontal="left" vertical="center" wrapText="1" indent="1"/>
    </xf>
    <xf numFmtId="0" fontId="3" fillId="0" borderId="0" xfId="0" applyFont="1" applyAlignment="1">
      <alignment horizontal="left" vertical="center" wrapText="1" indent="1"/>
    </xf>
    <xf numFmtId="0" fontId="17" fillId="8" borderId="0" xfId="0" applyFont="1" applyFill="1" applyAlignment="1">
      <alignment horizontal="left" vertical="center" indent="1"/>
    </xf>
    <xf numFmtId="0" fontId="17" fillId="8" borderId="0" xfId="0" applyFont="1" applyFill="1" applyAlignment="1">
      <alignment horizontal="center" vertical="center" wrapText="1"/>
    </xf>
    <xf numFmtId="0" fontId="3" fillId="0" borderId="0" xfId="0" applyFont="1" applyAlignment="1">
      <alignment horizontal="center" vertical="center" wrapText="1"/>
    </xf>
    <xf numFmtId="0" fontId="9" fillId="11" borderId="0" xfId="0" applyFont="1" applyFill="1"/>
    <xf numFmtId="164" fontId="26" fillId="9" borderId="7" xfId="0" applyNumberFormat="1" applyFont="1" applyFill="1" applyBorder="1" applyAlignment="1">
      <alignment horizontal="center" vertical="center"/>
    </xf>
    <xf numFmtId="164" fontId="26" fillId="9" borderId="5" xfId="0" applyNumberFormat="1" applyFont="1" applyFill="1" applyBorder="1" applyAlignment="1">
      <alignment horizontal="center" vertical="center"/>
    </xf>
    <xf numFmtId="164" fontId="26" fillId="9" borderId="8" xfId="0" applyNumberFormat="1" applyFont="1" applyFill="1" applyBorder="1" applyAlignment="1">
      <alignment horizontal="center" vertical="center"/>
    </xf>
    <xf numFmtId="0" fontId="0" fillId="12" borderId="0" xfId="0" applyFill="1"/>
    <xf numFmtId="0" fontId="0" fillId="12" borderId="0" xfId="0" applyFill="1" applyAlignment="1">
      <alignment vertical="center"/>
    </xf>
    <xf numFmtId="0" fontId="0" fillId="12" borderId="12" xfId="0" applyFill="1" applyBorder="1" applyAlignment="1">
      <alignment vertical="center"/>
    </xf>
    <xf numFmtId="9" fontId="3" fillId="0" borderId="0" xfId="2" applyFont="1" applyBorder="1">
      <alignment horizontal="center" vertical="center"/>
    </xf>
    <xf numFmtId="14" fontId="3" fillId="0" borderId="0" xfId="9" applyFont="1" applyBorder="1">
      <alignment horizontal="center" vertical="center"/>
    </xf>
    <xf numFmtId="37" fontId="3" fillId="0" borderId="0" xfId="10" applyFont="1" applyBorder="1">
      <alignment horizontal="center" vertical="center"/>
    </xf>
    <xf numFmtId="0" fontId="14" fillId="10" borderId="0" xfId="0" applyFont="1" applyFill="1" applyAlignment="1">
      <alignment horizontal="left" vertical="center" wrapText="1" indent="1"/>
    </xf>
    <xf numFmtId="0" fontId="3" fillId="10" borderId="0" xfId="0" applyFont="1" applyFill="1" applyAlignment="1">
      <alignment horizontal="center" vertical="center"/>
    </xf>
    <xf numFmtId="9" fontId="14" fillId="10" borderId="0" xfId="2" applyFont="1" applyFill="1" applyBorder="1">
      <alignment horizontal="center" vertical="center"/>
    </xf>
    <xf numFmtId="14" fontId="3" fillId="10" borderId="0" xfId="9" applyFont="1" applyFill="1" applyBorder="1">
      <alignment horizontal="center" vertical="center"/>
    </xf>
    <xf numFmtId="37" fontId="3" fillId="10" borderId="0" xfId="10" applyFont="1" applyFill="1" applyBorder="1">
      <alignment horizontal="center" vertical="center"/>
    </xf>
    <xf numFmtId="9" fontId="14" fillId="0" borderId="0" xfId="2" applyFont="1" applyBorder="1">
      <alignment horizontal="center" vertical="center"/>
    </xf>
    <xf numFmtId="0" fontId="3" fillId="10" borderId="0" xfId="0" applyFont="1" applyFill="1" applyAlignment="1">
      <alignment horizontal="center" vertical="center" wrapText="1"/>
    </xf>
    <xf numFmtId="0" fontId="25" fillId="12" borderId="0" xfId="0" applyFont="1" applyFill="1" applyAlignment="1">
      <alignment horizontal="center"/>
    </xf>
    <xf numFmtId="0" fontId="0" fillId="13" borderId="0" xfId="0" applyFill="1"/>
    <xf numFmtId="0" fontId="22" fillId="13" borderId="9" xfId="0" applyFont="1" applyFill="1" applyBorder="1" applyAlignment="1">
      <alignment vertical="center"/>
    </xf>
    <xf numFmtId="0" fontId="0" fillId="14" borderId="0" xfId="0" applyFill="1"/>
    <xf numFmtId="0" fontId="22" fillId="14" borderId="9" xfId="0" applyFont="1" applyFill="1" applyBorder="1" applyAlignment="1">
      <alignment vertical="center"/>
    </xf>
    <xf numFmtId="0" fontId="23" fillId="14" borderId="9" xfId="0" applyFont="1" applyFill="1" applyBorder="1" applyAlignment="1">
      <alignment vertical="center"/>
    </xf>
    <xf numFmtId="164" fontId="1" fillId="11" borderId="0" xfId="0" applyNumberFormat="1" applyFont="1" applyFill="1" applyAlignment="1">
      <alignment horizontal="center" vertical="center"/>
    </xf>
    <xf numFmtId="0" fontId="16" fillId="13" borderId="9" xfId="0" applyFont="1" applyFill="1" applyBorder="1" applyAlignment="1">
      <alignment vertical="center"/>
    </xf>
    <xf numFmtId="0" fontId="13" fillId="13" borderId="9" xfId="0" applyFont="1" applyFill="1" applyBorder="1"/>
    <xf numFmtId="164" fontId="0" fillId="9" borderId="0" xfId="0" applyNumberFormat="1" applyFill="1"/>
    <xf numFmtId="0" fontId="1" fillId="9" borderId="13" xfId="0" applyFont="1" applyFill="1" applyBorder="1" applyAlignment="1">
      <alignment horizontal="center" vertical="center" shrinkToFit="1"/>
    </xf>
    <xf numFmtId="0" fontId="1" fillId="11" borderId="0" xfId="0" applyFont="1" applyFill="1" applyAlignment="1">
      <alignment horizontal="center" vertical="center" shrinkToFit="1"/>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15" borderId="14" xfId="0" applyFill="1" applyBorder="1" applyAlignment="1">
      <alignment vertical="center"/>
    </xf>
    <xf numFmtId="0" fontId="0" fillId="7" borderId="16" xfId="0" applyFill="1" applyBorder="1" applyAlignment="1">
      <alignment vertical="center"/>
    </xf>
    <xf numFmtId="0" fontId="0" fillId="16" borderId="14" xfId="0" applyFill="1" applyBorder="1" applyAlignment="1">
      <alignment vertical="center"/>
    </xf>
    <xf numFmtId="0" fontId="0" fillId="17" borderId="16" xfId="0" applyFill="1" applyBorder="1" applyAlignment="1">
      <alignment vertical="center"/>
    </xf>
    <xf numFmtId="0" fontId="0" fillId="11" borderId="14" xfId="0" applyFill="1" applyBorder="1" applyAlignment="1">
      <alignment vertical="center"/>
    </xf>
    <xf numFmtId="0" fontId="0" fillId="18" borderId="14" xfId="0" applyFill="1" applyBorder="1" applyAlignment="1">
      <alignment vertical="center"/>
    </xf>
    <xf numFmtId="0" fontId="12" fillId="5" borderId="0" xfId="0" applyFont="1" applyFill="1" applyAlignment="1">
      <alignment horizontal="center" vertical="center"/>
    </xf>
    <xf numFmtId="0" fontId="11" fillId="3" borderId="0" xfId="0" applyFont="1" applyFill="1" applyAlignment="1">
      <alignment horizontal="center" vertical="center"/>
    </xf>
    <xf numFmtId="0" fontId="21" fillId="8" borderId="0" xfId="5" applyFont="1" applyFill="1" applyAlignment="1">
      <alignment horizontal="left" vertical="center" indent="1"/>
    </xf>
    <xf numFmtId="0" fontId="20" fillId="8" borderId="0" xfId="0" applyFont="1" applyFill="1" applyAlignment="1">
      <alignment horizontal="center" vertical="center"/>
    </xf>
    <xf numFmtId="0" fontId="9" fillId="8" borderId="0" xfId="0" applyFont="1" applyFill="1" applyAlignment="1">
      <alignment horizontal="center" vertical="center"/>
    </xf>
    <xf numFmtId="0" fontId="12" fillId="4" borderId="0" xfId="11" applyFont="1" applyFill="1" applyAlignment="1">
      <alignment horizontal="center" vertical="center"/>
    </xf>
    <xf numFmtId="0" fontId="12" fillId="6" borderId="0" xfId="0" applyFont="1" applyFill="1" applyAlignment="1">
      <alignment horizontal="center" vertical="center"/>
    </xf>
    <xf numFmtId="0" fontId="12" fillId="7" borderId="0" xfId="0" applyFont="1" applyFill="1" applyAlignment="1">
      <alignment horizontal="center" vertical="center"/>
    </xf>
    <xf numFmtId="0" fontId="12" fillId="18" borderId="0" xfId="0" applyFont="1" applyFill="1" applyAlignment="1">
      <alignment horizontal="center" vertical="center"/>
    </xf>
  </cellXfs>
  <cellStyles count="12">
    <cellStyle name="Accent3" xfId="11" builtinId="37"/>
    <cellStyle name="Comma" xfId="4" builtinId="3" customBuiltin="1"/>
    <cellStyle name="Comma [0]" xfId="10" builtinId="6" customBuiltin="1"/>
    <cellStyle name="Date" xfId="9"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ormal" xfId="0" builtinId="0"/>
    <cellStyle name="Percent" xfId="2" builtinId="5" customBuiltin="1"/>
    <cellStyle name="Title" xfId="5" builtinId="15" customBuiltin="1"/>
    <cellStyle name="zHiddenText" xfId="3" xr:uid="{26E66EE6-E33F-4D77-BAE4-0FB4F5BBF673}"/>
  </cellStyles>
  <dxfs count="63">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alignment horizontal="center" vertical="center" textRotation="0" indent="0" justifyLastLine="0" shrinkToFit="0" readingOrder="0"/>
    </dxf>
    <dxf>
      <alignment horizontal="center" vertical="center" textRotation="0" wrapText="0" indent="0" justifyLastLine="0" shrinkToFit="0" readingOrder="0"/>
    </dxf>
    <dxf>
      <alignment horizontal="left" vertical="bottom" textRotation="0" wrapText="1" relativeIndent="1" justifyLastLine="0" shrinkToFit="0" readingOrder="0"/>
    </dxf>
    <dxf>
      <font>
        <b/>
        <strike val="0"/>
        <outline val="0"/>
        <shadow val="0"/>
        <u val="none"/>
        <vertAlign val="baseline"/>
        <sz val="12"/>
        <color theme="0"/>
        <name val="Calibri"/>
        <family val="2"/>
        <scheme val="minor"/>
      </font>
      <fill>
        <patternFill patternType="solid">
          <fgColor indexed="64"/>
          <bgColor theme="9" tint="-0.499984740745262"/>
        </patternFill>
      </fill>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b/>
        <i val="0"/>
        <color theme="0"/>
      </font>
      <border>
        <left style="thin">
          <color rgb="FFC00000"/>
        </left>
        <right style="thin">
          <color rgb="FFC00000"/>
        </right>
        <vertical/>
        <horizontal/>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b/>
        <i val="0"/>
        <color theme="0"/>
      </font>
      <border>
        <left style="thin">
          <color rgb="FFC00000"/>
        </left>
        <right style="thin">
          <color rgb="FFC00000"/>
        </right>
        <vertical/>
        <horizontal/>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ill>
        <patternFill>
          <bgColor theme="2" tint="-9.9948118533890809E-2"/>
        </patternFill>
      </fill>
      <border>
        <left/>
        <right/>
        <top/>
        <bottom/>
        <vertical/>
        <horizontal/>
      </border>
    </dxf>
    <dxf>
      <fill>
        <patternFill>
          <bgColor theme="5"/>
        </patternFill>
      </fill>
      <border>
        <left/>
        <right/>
        <top/>
        <bottom/>
        <vertical/>
        <horizontal/>
      </border>
    </dxf>
    <dxf>
      <fill>
        <patternFill>
          <bgColor theme="6"/>
        </patternFill>
      </fill>
      <border>
        <left/>
        <right/>
        <top/>
        <bottom/>
      </border>
    </dxf>
    <dxf>
      <fill>
        <patternFill>
          <bgColor theme="7" tint="-0.24994659260841701"/>
        </patternFill>
      </fill>
      <border>
        <left/>
        <right/>
        <top/>
        <bottom/>
      </border>
    </dxf>
    <dxf>
      <fill>
        <patternFill>
          <bgColor theme="9"/>
        </patternFill>
      </fill>
      <border>
        <left/>
        <right/>
        <top/>
        <bottom/>
      </border>
    </dxf>
    <dxf>
      <font>
        <color auto="1"/>
      </font>
      <fill>
        <patternFill>
          <bgColor theme="0" tint="-4.9989318521683403E-2"/>
        </patternFill>
      </fill>
      <border>
        <left/>
        <right/>
        <top/>
        <bottom style="thin">
          <color theme="0" tint="-0.34998626667073579"/>
        </bottom>
        <vertical/>
        <horizontal/>
      </border>
    </dxf>
    <dxf>
      <font>
        <color auto="1"/>
      </font>
      <fill>
        <patternFill>
          <bgColor theme="0" tint="-0.14996795556505021"/>
        </patternFill>
      </fill>
      <border>
        <left/>
        <right/>
        <top/>
        <bottom style="thin">
          <color theme="0" tint="-0.34998626667073579"/>
        </bottom>
      </border>
    </dxf>
    <dxf>
      <font>
        <color auto="1"/>
      </font>
      <fill>
        <patternFill>
          <bgColor theme="0" tint="-0.14996795556505021"/>
        </patternFill>
      </fill>
      <border>
        <left/>
        <right/>
        <top/>
        <bottom style="thin">
          <color theme="0" tint="-0.34998626667073579"/>
        </bottom>
      </border>
    </dxf>
    <dxf>
      <font>
        <b/>
        <i val="0"/>
        <color theme="0"/>
      </font>
      <border>
        <left style="thin">
          <color rgb="FFC00000"/>
        </left>
        <right style="thin">
          <color rgb="FFC00000"/>
        </right>
        <vertical/>
        <horizontal/>
      </border>
    </dxf>
    <dxf>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bgColor theme="0" tint="-4.9989318521683403E-2"/>
        </patternFill>
      </fill>
      <border diagonalUp="0" diagonalDown="0">
        <left/>
        <right/>
        <top/>
        <bottom/>
        <vertical/>
        <horizontal/>
      </border>
    </dxf>
    <dxf>
      <font>
        <b/>
        <color theme="1"/>
      </font>
    </dxf>
    <dxf>
      <font>
        <b val="0"/>
        <i val="0"/>
        <color theme="1"/>
      </font>
      <border diagonalUp="0" diagonalDown="0">
        <left/>
        <right/>
        <top/>
        <bottom/>
        <vertical/>
        <horizontal/>
      </border>
    </dxf>
    <dxf>
      <font>
        <b/>
        <color theme="1"/>
      </font>
      <border diagonalUp="0" diagonalDown="0">
        <left/>
        <right/>
        <top/>
        <bottom/>
        <vertical/>
        <horizontal/>
      </border>
    </dxf>
    <dxf>
      <font>
        <b/>
        <color theme="0"/>
      </font>
      <fill>
        <patternFill patternType="solid">
          <fgColor theme="4"/>
          <bgColor theme="4"/>
        </patternFill>
      </fill>
      <border diagonalUp="0" diagonalDown="0">
        <left/>
        <right/>
        <top/>
        <bottom/>
        <vertical/>
        <horizontal/>
      </border>
    </dxf>
    <dxf>
      <font>
        <color auto="1"/>
      </font>
      <border diagonalUp="0" diagonalDown="0">
        <left/>
        <right/>
        <top/>
        <bottom/>
        <vertical/>
        <horizontal/>
      </border>
    </dxf>
    <dxf>
      <fill>
        <patternFill>
          <bgColor theme="1" tint="0.24994659260841701"/>
        </patternFill>
      </fill>
    </dxf>
    <dxf>
      <fill>
        <patternFill patternType="solid">
          <fgColor indexed="64"/>
          <bgColor theme="1" tint="0.34998626667073579"/>
        </patternFill>
      </fill>
      <border diagonalUp="0" diagonalDown="0">
        <left/>
        <right/>
        <top/>
        <bottom/>
        <vertical/>
        <horizontal/>
      </border>
    </dxf>
    <dxf>
      <font>
        <color theme="0"/>
      </font>
      <fill>
        <patternFill>
          <bgColor theme="1" tint="0.34998626667073579"/>
        </patternFill>
      </fill>
      <border diagonalUp="0" diagonalDown="0">
        <left/>
        <right/>
        <top/>
        <bottom/>
        <vertical/>
        <horizontal/>
      </border>
    </dxf>
    <dxf>
      <font>
        <strike val="0"/>
        <color auto="1"/>
      </font>
      <border diagonalUp="0" diagonalDown="0">
        <left/>
        <right/>
        <top/>
        <bottom/>
        <vertical/>
        <horizontal/>
      </border>
    </dxf>
  </dxfs>
  <tableStyles count="3" defaultTableStyle="Gantt Table Style" defaultPivotStyle="PivotStyleLight16">
    <tableStyle name="Gantt Table Style" pivot="0" count="4" xr9:uid="{4904D139-63E4-4221-B7C9-C6C5B7A50FAF}">
      <tableStyleElement type="wholeTable" dxfId="62"/>
      <tableStyleElement type="headerRow" dxfId="61"/>
      <tableStyleElement type="firstRowStripe" dxfId="60"/>
      <tableStyleElement type="secondRowStripe" dxfId="59"/>
    </tableStyle>
    <tableStyle name="Invisible" pivot="0" table="0" count="0" xr9:uid="{9E885FDC-920C-444F-B053-4B87846CAFAA}"/>
    <tableStyle name="ToDoList" pivot="0" count="9" xr9:uid="{00000000-0011-0000-FFFF-FFFF00000000}">
      <tableStyleElement type="wholeTable" dxfId="58"/>
      <tableStyleElement type="headerRow" dxfId="57"/>
      <tableStyleElement type="totalRow" dxfId="56"/>
      <tableStyleElement type="firstColumn" dxfId="55"/>
      <tableStyleElement type="lastColumn" dxfId="54"/>
      <tableStyleElement type="firstRowStripe" dxfId="53"/>
      <tableStyleElement type="secondRowStripe" dxfId="52"/>
      <tableStyleElement type="firstColumnStripe" dxfId="51"/>
      <tableStyleElement type="secondColumnStripe" dxfId="5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000000"/>
      <color rgb="FF215881"/>
      <color rgb="FF42648A"/>
      <color rgb="FF969696"/>
      <color rgb="FFC0C0C0"/>
      <color rgb="FF427FC2"/>
      <color rgb="FF44678E"/>
      <color rgb="FF4A6F9C"/>
      <color rgb="FF3969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39" fmlaLink="$C$7" horiz="1" max="365" page="2" val="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xdr:colOff>
          <xdr:row>7</xdr:row>
          <xdr:rowOff>57150</xdr:rowOff>
        </xdr:from>
        <xdr:to>
          <xdr:col>64</xdr:col>
          <xdr:colOff>228600</xdr:colOff>
          <xdr:row>8</xdr:row>
          <xdr:rowOff>0</xdr:rowOff>
        </xdr:to>
        <xdr:sp macro="" textlink="">
          <xdr:nvSpPr>
            <xdr:cNvPr id="17409" name="Scroll Bar 1" descr="Scroll bar to scroll through the Ghantt project timeline."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76EA49D-634E-482B-8173-880F7B761E2C}" name="Milestones43524" displayName="Milestones43524" ref="B9:H48" totalsRowShown="0" headerRowDxfId="4">
  <autoFilter ref="B9:H48" xr:uid="{29E5A880-80D5-4B65-B5FB-8FB3913D3D2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971B905-713A-4980-8BBC-DF959C2E61F9}" name="Milestone description" dataDxfId="3"/>
    <tableColumn id="2" xr3:uid="{4492A0B8-068F-4002-9E8D-E1F5FED367F0}" name="Category" dataDxfId="2"/>
    <tableColumn id="3" xr3:uid="{DF1A764E-7050-4528-B7F9-B6AB99372146}" name="Assigned to" dataDxfId="1"/>
    <tableColumn id="4" xr3:uid="{47C54592-75B0-4C70-BBF8-0F40483670E9}" name="Progress"/>
    <tableColumn id="5" xr3:uid="{663FB5E0-7616-4EA5-B56A-FF069E2E07D7}" name="Start" dataCellStyle="Date"/>
    <tableColumn id="8" xr3:uid="{8126ABFA-5F97-4F20-8345-6A99BA70169A}" name="End" dataDxfId="0" dataCellStyle="Date"/>
    <tableColumn id="6" xr3:uid="{3B766962-C06F-4E12-BE91-12AB93439874}" name="Days" dataCellStyle="Comma [0]"/>
  </tableColumns>
  <tableStyleInfo name="ToDoList"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heme/theme1.xml><?xml version="1.0" encoding="utf-8"?>
<a:theme xmlns:a="http://schemas.openxmlformats.org/drawingml/2006/main" name="Attitude">
  <a:themeElements>
    <a:clrScheme name="Custom 60">
      <a:dk1>
        <a:srgbClr val="000000"/>
      </a:dk1>
      <a:lt1>
        <a:sysClr val="window" lastClr="FFFFFF"/>
      </a:lt1>
      <a:dk2>
        <a:srgbClr val="8439BD"/>
      </a:dk2>
      <a:lt2>
        <a:srgbClr val="FFFFFF"/>
      </a:lt2>
      <a:accent1>
        <a:srgbClr val="0EABB7"/>
      </a:accent1>
      <a:accent2>
        <a:srgbClr val="4868E5"/>
      </a:accent2>
      <a:accent3>
        <a:srgbClr val="20A472"/>
      </a:accent3>
      <a:accent4>
        <a:srgbClr val="B13DC8"/>
      </a:accent4>
      <a:accent5>
        <a:srgbClr val="172DA6"/>
      </a:accent5>
      <a:accent6>
        <a:srgbClr val="00B0F0"/>
      </a:accent6>
      <a:hlink>
        <a:srgbClr val="00B0F0"/>
      </a:hlink>
      <a:folHlink>
        <a:srgbClr val="B036B3"/>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B8625-911A-4DD3-B0BE-8E3C7AEA3578}">
  <sheetPr>
    <pageSetUpPr fitToPage="1"/>
  </sheetPr>
  <dimension ref="A1:II50"/>
  <sheetViews>
    <sheetView showGridLines="0" tabSelected="1" showRuler="0" topLeftCell="BN1" zoomScaleNormal="70" zoomScalePageLayoutView="70" workbookViewId="0">
      <pane ySplit="10" topLeftCell="A35" activePane="bottomLeft" state="frozen"/>
      <selection pane="bottomLeft" activeCell="BZ42" sqref="BZ42"/>
      <selection activeCell="C1" sqref="C1"/>
    </sheetView>
  </sheetViews>
  <sheetFormatPr defaultColWidth="8.85546875" defaultRowHeight="30" customHeight="1"/>
  <cols>
    <col min="1" max="1" width="2.140625" style="6" customWidth="1"/>
    <col min="2" max="2" width="30.7109375" customWidth="1"/>
    <col min="3" max="3" width="13.28515625" bestFit="1" customWidth="1"/>
    <col min="4" max="4" width="20.5703125" customWidth="1"/>
    <col min="5" max="5" width="15.7109375" customWidth="1"/>
    <col min="6" max="6" width="12" style="2" bestFit="1" customWidth="1"/>
    <col min="7" max="7" width="12" style="2" customWidth="1"/>
    <col min="8" max="8" width="10.42578125" customWidth="1"/>
    <col min="9" max="9" width="2.7109375" customWidth="1"/>
    <col min="10" max="65" width="3.5703125" customWidth="1"/>
    <col min="66" max="66" width="21" customWidth="1"/>
    <col min="67" max="67" width="24.7109375" customWidth="1"/>
    <col min="68" max="68" width="14" customWidth="1"/>
    <col min="69" max="69" width="29.28515625" customWidth="1"/>
    <col min="70" max="70" width="14.7109375" customWidth="1"/>
    <col min="71" max="71" width="12.140625" customWidth="1"/>
    <col min="72" max="72" width="13.42578125" customWidth="1"/>
    <col min="73" max="73" width="11" customWidth="1"/>
    <col min="74" max="192" width="3.42578125" customWidth="1"/>
  </cols>
  <sheetData>
    <row r="1" spans="1:243" ht="7.5" customHeight="1"/>
    <row r="2" spans="1:243" ht="49.9" customHeight="1">
      <c r="A2" s="7"/>
      <c r="B2" s="101" t="s">
        <v>0</v>
      </c>
      <c r="C2" s="101"/>
      <c r="D2" s="101"/>
      <c r="E2" s="101"/>
      <c r="F2" s="101"/>
      <c r="G2" s="101"/>
      <c r="H2" s="101"/>
      <c r="I2" s="101"/>
      <c r="J2" s="102"/>
      <c r="K2" s="102"/>
      <c r="L2" s="102"/>
      <c r="M2" s="102"/>
      <c r="N2" s="102"/>
      <c r="O2" s="102"/>
      <c r="P2" s="103"/>
      <c r="Q2" s="103"/>
      <c r="R2" s="103"/>
      <c r="S2" s="103"/>
      <c r="T2" s="103"/>
      <c r="U2" s="103"/>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Y2" s="61" t="s">
        <v>1</v>
      </c>
      <c r="BZ2" s="61" t="s">
        <v>2</v>
      </c>
      <c r="CA2" s="61" t="s">
        <v>3</v>
      </c>
      <c r="CB2" s="61" t="s">
        <v>4</v>
      </c>
      <c r="CC2" s="61" t="s">
        <v>5</v>
      </c>
    </row>
    <row r="3" spans="1:243" ht="2.25" customHeight="1">
      <c r="A3" s="7"/>
      <c r="B3" s="21"/>
      <c r="C3" s="22"/>
      <c r="D3" s="23"/>
      <c r="E3" s="23"/>
      <c r="F3" s="24"/>
      <c r="G3" s="24"/>
      <c r="H3" s="23"/>
      <c r="I3" s="23"/>
      <c r="J3" s="37"/>
      <c r="K3" s="1"/>
      <c r="L3" s="1"/>
      <c r="M3" s="1"/>
    </row>
    <row r="4" spans="1:243" ht="30" customHeight="1">
      <c r="A4" s="7"/>
      <c r="B4" s="25" t="s">
        <v>6</v>
      </c>
      <c r="C4" s="26"/>
      <c r="D4" s="27"/>
      <c r="E4" s="28"/>
      <c r="F4" s="29"/>
      <c r="G4" s="29"/>
      <c r="H4" s="30" t="s">
        <v>7</v>
      </c>
      <c r="I4" s="28"/>
      <c r="J4" s="104" t="s">
        <v>8</v>
      </c>
      <c r="K4" s="104"/>
      <c r="L4" s="104"/>
      <c r="M4" s="104"/>
      <c r="O4" s="105" t="s">
        <v>9</v>
      </c>
      <c r="P4" s="105"/>
      <c r="Q4" s="105"/>
      <c r="R4" s="105"/>
      <c r="T4" s="106" t="s">
        <v>10</v>
      </c>
      <c r="U4" s="106"/>
      <c r="V4" s="106"/>
      <c r="W4" s="106"/>
      <c r="Y4" s="99" t="s">
        <v>11</v>
      </c>
      <c r="Z4" s="99"/>
      <c r="AA4" s="99"/>
      <c r="AB4" s="99"/>
      <c r="AD4" s="100" t="s">
        <v>12</v>
      </c>
      <c r="AE4" s="100"/>
      <c r="AF4" s="100"/>
      <c r="AG4" s="100"/>
      <c r="BY4" s="30" t="s">
        <v>7</v>
      </c>
      <c r="BZ4" s="28"/>
      <c r="CA4" s="104" t="s">
        <v>8</v>
      </c>
      <c r="CB4" s="104"/>
      <c r="CC4" s="104"/>
      <c r="CD4" s="104"/>
      <c r="CF4" s="107" t="s">
        <v>9</v>
      </c>
      <c r="CG4" s="107"/>
      <c r="CH4" s="107"/>
      <c r="CI4" s="107"/>
      <c r="CK4" s="106" t="s">
        <v>10</v>
      </c>
      <c r="CL4" s="106"/>
      <c r="CM4" s="106"/>
      <c r="CN4" s="106"/>
      <c r="CP4" s="99" t="s">
        <v>11</v>
      </c>
      <c r="CQ4" s="99"/>
      <c r="CR4" s="99"/>
      <c r="CS4" s="99"/>
      <c r="CU4" s="100" t="s">
        <v>12</v>
      </c>
      <c r="CV4" s="100"/>
      <c r="CW4" s="100"/>
      <c r="CX4" s="100"/>
    </row>
    <row r="5" spans="1:243" ht="6" customHeight="1">
      <c r="A5" s="7"/>
      <c r="B5" s="31"/>
      <c r="C5" s="27"/>
      <c r="D5" s="27"/>
      <c r="E5" s="28"/>
      <c r="F5" s="29"/>
      <c r="G5" s="29"/>
      <c r="H5" s="28"/>
      <c r="I5" s="28"/>
      <c r="BX5" s="79"/>
      <c r="BY5" s="79"/>
      <c r="BZ5" s="79"/>
      <c r="CA5" s="79"/>
      <c r="CB5" s="79"/>
      <c r="CC5" s="79"/>
      <c r="CD5" s="79"/>
      <c r="CE5" s="79"/>
      <c r="CF5" s="79"/>
      <c r="CG5" s="79"/>
      <c r="CH5" s="79"/>
      <c r="CI5" s="79"/>
      <c r="CJ5" s="79"/>
      <c r="CK5" s="79"/>
      <c r="CL5" s="79"/>
      <c r="CM5" s="79"/>
      <c r="CN5" s="81"/>
      <c r="CO5" s="81"/>
      <c r="CP5" s="81"/>
      <c r="CQ5" s="81"/>
      <c r="CR5" s="81"/>
      <c r="CS5" s="81"/>
      <c r="CT5" s="81"/>
      <c r="CU5" s="81"/>
      <c r="CV5" s="81"/>
      <c r="CW5" s="81"/>
      <c r="CX5" s="81"/>
      <c r="CY5" s="81"/>
      <c r="CZ5" s="81"/>
      <c r="DA5" s="81"/>
      <c r="DB5" s="81"/>
      <c r="DC5" s="81"/>
      <c r="DD5" s="81"/>
      <c r="DE5" s="81"/>
      <c r="DF5" s="81"/>
      <c r="DG5" s="81"/>
      <c r="DH5" s="81"/>
      <c r="DI5" s="81"/>
      <c r="DJ5" s="81"/>
      <c r="DK5" s="81"/>
      <c r="DL5" s="81"/>
      <c r="DM5" s="81"/>
      <c r="DN5" s="81"/>
      <c r="DO5" s="81"/>
      <c r="DP5" s="79"/>
      <c r="DQ5" s="79"/>
      <c r="DR5" s="79"/>
      <c r="DS5" s="79"/>
      <c r="DT5" s="79"/>
      <c r="DU5" s="79"/>
      <c r="DV5" s="79"/>
      <c r="DW5" s="79"/>
      <c r="DX5" s="79"/>
      <c r="DY5" s="79"/>
      <c r="DZ5" s="79"/>
      <c r="EA5" s="79"/>
      <c r="EB5" s="79"/>
      <c r="EC5" s="79"/>
      <c r="ED5" s="79"/>
      <c r="EE5" s="79"/>
      <c r="EF5" s="79"/>
      <c r="EG5" s="79"/>
      <c r="EH5" s="79"/>
      <c r="EI5" s="79"/>
      <c r="EJ5" s="79"/>
      <c r="EK5" s="79"/>
      <c r="EL5" s="79"/>
      <c r="EM5" s="79"/>
      <c r="EN5" s="79"/>
      <c r="EO5" s="79"/>
      <c r="EP5" s="79"/>
      <c r="EQ5" s="79"/>
      <c r="ER5" s="79"/>
      <c r="ES5" s="79"/>
      <c r="ET5" s="79"/>
      <c r="EU5" s="81"/>
      <c r="EV5" s="81"/>
      <c r="EW5" s="81"/>
      <c r="EX5" s="81"/>
      <c r="EY5" s="81"/>
      <c r="EZ5" s="81"/>
      <c r="FA5" s="81"/>
      <c r="FB5" s="81"/>
      <c r="FC5" s="81"/>
      <c r="FD5" s="81"/>
      <c r="FE5" s="81"/>
      <c r="FF5" s="81"/>
      <c r="FG5" s="81"/>
      <c r="FH5" s="81"/>
      <c r="FI5" s="81"/>
      <c r="FJ5" s="81"/>
      <c r="FK5" s="81"/>
      <c r="FL5" s="81"/>
      <c r="FM5" s="81"/>
      <c r="FN5" s="81"/>
      <c r="FO5" s="81"/>
      <c r="FP5" s="81"/>
      <c r="FQ5" s="81"/>
      <c r="FR5" s="81"/>
      <c r="FS5" s="81"/>
      <c r="FT5" s="81"/>
      <c r="FU5" s="81"/>
      <c r="FV5" s="81"/>
      <c r="FW5" s="81"/>
      <c r="FX5" s="81"/>
      <c r="FY5" s="79"/>
      <c r="FZ5" s="79"/>
      <c r="GA5" s="79"/>
      <c r="GB5" s="79"/>
      <c r="GC5" s="79"/>
      <c r="GD5" s="79"/>
      <c r="GE5" s="79"/>
      <c r="GF5" s="79"/>
      <c r="GG5" s="79"/>
      <c r="GH5" s="79"/>
      <c r="GI5" s="79"/>
      <c r="GJ5" s="79"/>
    </row>
    <row r="6" spans="1:243" ht="19.5" customHeight="1">
      <c r="A6" s="7"/>
      <c r="B6" s="32" t="s">
        <v>13</v>
      </c>
      <c r="C6" s="33">
        <v>44809</v>
      </c>
      <c r="D6" s="34"/>
      <c r="E6" s="28"/>
      <c r="F6" s="29"/>
      <c r="G6" s="29"/>
      <c r="H6" s="28"/>
      <c r="I6" s="28"/>
      <c r="J6" s="43" t="str">
        <f ca="1">TEXT(J7,"mmmm")</f>
        <v>September</v>
      </c>
      <c r="K6" s="43"/>
      <c r="L6" s="43"/>
      <c r="M6" s="43"/>
      <c r="N6" s="43"/>
      <c r="O6" s="43"/>
      <c r="P6" s="43"/>
      <c r="Q6" s="43" t="str">
        <f ca="1">IF(TEXT(Q7,"mmmm")=J6,"",TEXT(Q7,"mmmm"))</f>
        <v/>
      </c>
      <c r="R6" s="43"/>
      <c r="S6" s="43"/>
      <c r="T6" s="43"/>
      <c r="U6" s="43"/>
      <c r="V6" s="43"/>
      <c r="W6" s="43"/>
      <c r="X6" s="43" t="str">
        <f ca="1">IF(OR(TEXT(X7,"mmmm")=Q6,TEXT(X7,"mmmm")=J6),"",TEXT(X7,"mmmm"))</f>
        <v/>
      </c>
      <c r="Y6" s="43"/>
      <c r="Z6" s="43"/>
      <c r="AA6" s="43"/>
      <c r="AB6" s="43"/>
      <c r="AC6" s="43"/>
      <c r="AD6" s="43"/>
      <c r="AE6" s="43" t="str">
        <f ca="1">IF(OR(TEXT(AE7,"mmmm")=X6,TEXT(AE7,"mmmm")=Q6,TEXT(AE7,"mmmm")=J6),"",TEXT(AE7,"mmmm"))</f>
        <v>October</v>
      </c>
      <c r="AF6" s="43"/>
      <c r="AG6" s="43"/>
      <c r="AH6" s="43"/>
      <c r="AI6" s="43"/>
      <c r="AJ6" s="43"/>
      <c r="AK6" s="43"/>
      <c r="AL6" s="43" t="str">
        <f ca="1">IF(OR(TEXT(AL7,"mmmm")=AE6,TEXT(AL7,"mmmm")=X6,TEXT(AL7,"mmmm")=Q6,TEXT(AL7,"mmmm")=J6),"",TEXT(AL7,"mmmm"))</f>
        <v/>
      </c>
      <c r="AM6" s="43"/>
      <c r="AN6" s="43"/>
      <c r="AO6" s="43"/>
      <c r="AP6" s="43"/>
      <c r="AQ6" s="43"/>
      <c r="AR6" s="43"/>
      <c r="AS6" s="43" t="str">
        <f ca="1">IF(OR(TEXT(AS7,"mmmm")=AL6,TEXT(AS7,"mmmm")=AE6,TEXT(AS7,"mmmm")=X6,TEXT(AS7,"mmmm")=Q6),"",TEXT(AS7,"mmmm"))</f>
        <v/>
      </c>
      <c r="AT6" s="43"/>
      <c r="AU6" s="43"/>
      <c r="AV6" s="43"/>
      <c r="AW6" s="43"/>
      <c r="AX6" s="43"/>
      <c r="AY6" s="44"/>
      <c r="AZ6" s="44" t="str">
        <f ca="1">IF(OR(TEXT(AZ7,"mmmm")=AS6,TEXT(AZ7,"mmmm")=AL6,TEXT(AZ7,"mmmm")=AE6,TEXT(AZ7,"mmmm")=X6),"",TEXT(AZ7,"mmmm"))</f>
        <v/>
      </c>
      <c r="BA6" s="44"/>
      <c r="BB6" s="44"/>
      <c r="BC6" s="45"/>
      <c r="BD6" s="42"/>
      <c r="BE6" s="42"/>
      <c r="BF6" s="42"/>
      <c r="BG6" s="42" t="str">
        <f ca="1">IF(OR(TEXT(BG7,"mmmm")=AZ6,TEXT(BG7,"mmmm")=AS6,TEXT(BG7,"mmmm")=AL6,TEXT(BG7,"mmmm")=AE6),"",TEXT(BG7,"mmmm"))</f>
        <v>November</v>
      </c>
      <c r="BH6" s="42"/>
      <c r="BI6" s="42"/>
      <c r="BJ6" s="42"/>
      <c r="BK6" s="42"/>
      <c r="BL6" s="42"/>
      <c r="BM6" s="42"/>
      <c r="BN6" s="78" t="s">
        <v>14</v>
      </c>
      <c r="BX6" s="80" t="str">
        <f>TEXT(BY2,"mmmm")</f>
        <v>January</v>
      </c>
      <c r="BY6" s="80"/>
      <c r="BZ6" s="80"/>
      <c r="CA6" s="80"/>
      <c r="CB6" s="80"/>
      <c r="CC6" s="80"/>
      <c r="CD6" s="80"/>
      <c r="CE6" s="80"/>
      <c r="CF6" s="80"/>
      <c r="CG6" s="80"/>
      <c r="CH6" s="80"/>
      <c r="CI6" s="80"/>
      <c r="CJ6" s="80"/>
      <c r="CK6" s="80"/>
      <c r="CL6" s="80"/>
      <c r="CM6" s="80"/>
      <c r="CN6" s="81"/>
      <c r="CO6" s="82"/>
      <c r="CP6" s="82"/>
      <c r="CQ6" s="82"/>
      <c r="CR6" s="82"/>
      <c r="CS6" s="81"/>
      <c r="CT6" s="82"/>
      <c r="CU6" s="82"/>
      <c r="CV6" s="82" t="str">
        <f>TEXT(BZ2,"mmmm")</f>
        <v>Feb</v>
      </c>
      <c r="CW6" s="82"/>
      <c r="CX6" s="82"/>
      <c r="CY6" s="82"/>
      <c r="CZ6" s="82"/>
      <c r="DA6" s="82"/>
      <c r="DB6" s="82"/>
      <c r="DC6" s="82"/>
      <c r="DD6" s="82"/>
      <c r="DE6" s="82"/>
      <c r="DF6" s="82"/>
      <c r="DG6" s="82"/>
      <c r="DH6" s="82"/>
      <c r="DI6" s="82"/>
      <c r="DJ6" s="82"/>
      <c r="DK6" s="82"/>
      <c r="DL6" s="82"/>
      <c r="DM6" s="83"/>
      <c r="DN6" s="83"/>
      <c r="DO6" s="83"/>
      <c r="DP6" s="80"/>
      <c r="DQ6" s="85"/>
      <c r="DR6" s="86"/>
      <c r="DS6" s="86"/>
      <c r="DT6" s="86"/>
      <c r="DU6" s="86"/>
      <c r="DV6" s="86"/>
      <c r="DW6" s="86"/>
      <c r="DX6" s="86"/>
      <c r="DY6" s="86"/>
      <c r="DZ6" s="86"/>
      <c r="EA6" s="86"/>
      <c r="EB6" s="80" t="str">
        <f>TEXT(CA2,"mmmm")</f>
        <v>March</v>
      </c>
      <c r="EC6" s="85"/>
      <c r="ED6" s="79"/>
      <c r="EE6" s="79"/>
      <c r="EF6" s="79"/>
      <c r="EG6" s="79"/>
      <c r="EH6" s="79"/>
      <c r="EI6" s="79"/>
      <c r="EJ6" s="79"/>
      <c r="EK6" s="79"/>
      <c r="EL6" s="79"/>
      <c r="EM6" s="79"/>
      <c r="EN6" s="79"/>
      <c r="EO6" s="79"/>
      <c r="EP6" s="79"/>
      <c r="EQ6" s="79"/>
      <c r="ER6" s="79"/>
      <c r="ES6" s="79"/>
      <c r="ET6" s="79"/>
      <c r="EU6" s="81"/>
      <c r="EV6" s="82"/>
      <c r="EW6" s="82"/>
      <c r="EX6" s="82"/>
      <c r="EY6" s="82"/>
      <c r="EZ6" s="81"/>
      <c r="FA6" s="82"/>
      <c r="FB6" s="82"/>
      <c r="FC6" s="82" t="str">
        <f>TEXT(CB2,"mmmm")</f>
        <v>April</v>
      </c>
      <c r="FD6" s="82"/>
      <c r="FE6" s="82"/>
      <c r="FF6" s="82"/>
      <c r="FG6" s="82"/>
      <c r="FH6" s="82"/>
      <c r="FI6" s="82"/>
      <c r="FJ6" s="82"/>
      <c r="FK6" s="82"/>
      <c r="FL6" s="82"/>
      <c r="FM6" s="82"/>
      <c r="FN6" s="82"/>
      <c r="FO6" s="82"/>
      <c r="FP6" s="82"/>
      <c r="FQ6" s="82"/>
      <c r="FR6" s="82"/>
      <c r="FS6" s="82"/>
      <c r="FT6" s="83"/>
      <c r="FU6" s="83"/>
      <c r="FV6" s="83"/>
      <c r="FW6" s="81"/>
      <c r="FX6" s="81"/>
      <c r="FY6" s="80"/>
      <c r="FZ6" s="85"/>
      <c r="GA6" s="86"/>
      <c r="GB6" s="86"/>
      <c r="GC6" s="86"/>
      <c r="GD6" s="86" t="str">
        <f>TEXT(CC2,"mmmm")</f>
        <v>May</v>
      </c>
      <c r="GE6" s="86"/>
      <c r="GF6" s="86"/>
      <c r="GG6" s="86"/>
      <c r="GH6" s="86"/>
      <c r="GI6" s="86"/>
      <c r="GJ6" s="86"/>
    </row>
    <row r="7" spans="1:243" ht="21" customHeight="1">
      <c r="A7" s="7"/>
      <c r="B7" s="32" t="s">
        <v>15</v>
      </c>
      <c r="C7" s="35">
        <v>9</v>
      </c>
      <c r="D7" s="27"/>
      <c r="E7" s="28"/>
      <c r="F7" s="28"/>
      <c r="G7" s="28"/>
      <c r="H7" s="28"/>
      <c r="I7" s="36"/>
      <c r="J7" s="47">
        <f ca="1">IFERROR(Project_Start+Scrolling_Increment,TODAY())</f>
        <v>44818</v>
      </c>
      <c r="K7" s="48">
        <f ca="1">J7+1</f>
        <v>44819</v>
      </c>
      <c r="L7" s="48">
        <f t="shared" ref="L7:AY7" ca="1" si="0">K7+1</f>
        <v>44820</v>
      </c>
      <c r="M7" s="48">
        <f t="shared" ca="1" si="0"/>
        <v>44821</v>
      </c>
      <c r="N7" s="48">
        <f t="shared" ca="1" si="0"/>
        <v>44822</v>
      </c>
      <c r="O7" s="48">
        <f t="shared" ca="1" si="0"/>
        <v>44823</v>
      </c>
      <c r="P7" s="49">
        <f t="shared" ca="1" si="0"/>
        <v>44824</v>
      </c>
      <c r="Q7" s="48">
        <f ca="1">P7+1</f>
        <v>44825</v>
      </c>
      <c r="R7" s="48">
        <f ca="1">Q7+1</f>
        <v>44826</v>
      </c>
      <c r="S7" s="48">
        <f t="shared" ca="1" si="0"/>
        <v>44827</v>
      </c>
      <c r="T7" s="48">
        <f t="shared" ca="1" si="0"/>
        <v>44828</v>
      </c>
      <c r="U7" s="48">
        <f t="shared" ca="1" si="0"/>
        <v>44829</v>
      </c>
      <c r="V7" s="48">
        <f t="shared" ca="1" si="0"/>
        <v>44830</v>
      </c>
      <c r="W7" s="49">
        <f t="shared" ca="1" si="0"/>
        <v>44831</v>
      </c>
      <c r="X7" s="48">
        <f ca="1">W7+1</f>
        <v>44832</v>
      </c>
      <c r="Y7" s="48">
        <f ca="1">X7+1</f>
        <v>44833</v>
      </c>
      <c r="Z7" s="48">
        <f t="shared" ca="1" si="0"/>
        <v>44834</v>
      </c>
      <c r="AA7" s="48">
        <f t="shared" ca="1" si="0"/>
        <v>44835</v>
      </c>
      <c r="AB7" s="48">
        <f t="shared" ca="1" si="0"/>
        <v>44836</v>
      </c>
      <c r="AC7" s="48">
        <f t="shared" ca="1" si="0"/>
        <v>44837</v>
      </c>
      <c r="AD7" s="49">
        <f t="shared" ca="1" si="0"/>
        <v>44838</v>
      </c>
      <c r="AE7" s="48">
        <f ca="1">AD7+1</f>
        <v>44839</v>
      </c>
      <c r="AF7" s="48">
        <f ca="1">AE7+1</f>
        <v>44840</v>
      </c>
      <c r="AG7" s="48">
        <f t="shared" ca="1" si="0"/>
        <v>44841</v>
      </c>
      <c r="AH7" s="48">
        <f t="shared" ca="1" si="0"/>
        <v>44842</v>
      </c>
      <c r="AI7" s="48">
        <f t="shared" ca="1" si="0"/>
        <v>44843</v>
      </c>
      <c r="AJ7" s="48">
        <f t="shared" ca="1" si="0"/>
        <v>44844</v>
      </c>
      <c r="AK7" s="49">
        <f t="shared" ca="1" si="0"/>
        <v>44845</v>
      </c>
      <c r="AL7" s="48">
        <f ca="1">AK7+1</f>
        <v>44846</v>
      </c>
      <c r="AM7" s="48">
        <f ca="1">AL7+1</f>
        <v>44847</v>
      </c>
      <c r="AN7" s="48">
        <f t="shared" ca="1" si="0"/>
        <v>44848</v>
      </c>
      <c r="AO7" s="48">
        <f t="shared" ca="1" si="0"/>
        <v>44849</v>
      </c>
      <c r="AP7" s="48">
        <f t="shared" ca="1" si="0"/>
        <v>44850</v>
      </c>
      <c r="AQ7" s="48">
        <f t="shared" ca="1" si="0"/>
        <v>44851</v>
      </c>
      <c r="AR7" s="49">
        <f t="shared" ca="1" si="0"/>
        <v>44852</v>
      </c>
      <c r="AS7" s="48">
        <f ca="1">AR7+1</f>
        <v>44853</v>
      </c>
      <c r="AT7" s="48">
        <f ca="1">AS7+1</f>
        <v>44854</v>
      </c>
      <c r="AU7" s="48">
        <f t="shared" ca="1" si="0"/>
        <v>44855</v>
      </c>
      <c r="AV7" s="48">
        <f t="shared" ca="1" si="0"/>
        <v>44856</v>
      </c>
      <c r="AW7" s="48">
        <f t="shared" ca="1" si="0"/>
        <v>44857</v>
      </c>
      <c r="AX7" s="48">
        <f t="shared" ca="1" si="0"/>
        <v>44858</v>
      </c>
      <c r="AY7" s="49">
        <f t="shared" ca="1" si="0"/>
        <v>44859</v>
      </c>
      <c r="AZ7" s="48">
        <f ca="1">AY7+1</f>
        <v>44860</v>
      </c>
      <c r="BA7" s="48">
        <f ca="1">AZ7+1</f>
        <v>44861</v>
      </c>
      <c r="BB7" s="48">
        <f t="shared" ref="BB7:BF7" ca="1" si="1">BA7+1</f>
        <v>44862</v>
      </c>
      <c r="BC7" s="48">
        <f t="shared" ca="1" si="1"/>
        <v>44863</v>
      </c>
      <c r="BD7" s="48">
        <f t="shared" ca="1" si="1"/>
        <v>44864</v>
      </c>
      <c r="BE7" s="48">
        <f t="shared" ca="1" si="1"/>
        <v>44865</v>
      </c>
      <c r="BF7" s="49">
        <f t="shared" ca="1" si="1"/>
        <v>44866</v>
      </c>
      <c r="BG7" s="48">
        <f ca="1">BF7+1</f>
        <v>44867</v>
      </c>
      <c r="BH7" s="48">
        <f ca="1">BG7+1</f>
        <v>44868</v>
      </c>
      <c r="BI7" s="48">
        <f t="shared" ref="BI7:BL7" ca="1" si="2">BH7+1</f>
        <v>44869</v>
      </c>
      <c r="BJ7" s="48">
        <f t="shared" ca="1" si="2"/>
        <v>44870</v>
      </c>
      <c r="BK7" s="48">
        <f t="shared" ca="1" si="2"/>
        <v>44871</v>
      </c>
      <c r="BL7" s="48">
        <f t="shared" ca="1" si="2"/>
        <v>44872</v>
      </c>
      <c r="BM7" s="49">
        <f ca="1">BL7+1</f>
        <v>44873</v>
      </c>
      <c r="BN7" s="65"/>
      <c r="BX7" s="62">
        <f>DATE(2023,1,16)</f>
        <v>44942</v>
      </c>
      <c r="BY7" s="63">
        <f>BX7+1</f>
        <v>44943</v>
      </c>
      <c r="BZ7" s="63">
        <f t="shared" ref="BZ7" si="3">BY7+1</f>
        <v>44944</v>
      </c>
      <c r="CA7" s="63">
        <f t="shared" ref="CA7" si="4">BZ7+1</f>
        <v>44945</v>
      </c>
      <c r="CB7" s="63">
        <f t="shared" ref="CB7" si="5">CA7+1</f>
        <v>44946</v>
      </c>
      <c r="CC7" s="63">
        <f t="shared" ref="CC7" si="6">CB7+1</f>
        <v>44947</v>
      </c>
      <c r="CD7" s="64">
        <f t="shared" ref="CD7" si="7">CC7+1</f>
        <v>44948</v>
      </c>
      <c r="CE7" s="63">
        <f>CD7+1</f>
        <v>44949</v>
      </c>
      <c r="CF7" s="63">
        <f>CE7+1</f>
        <v>44950</v>
      </c>
      <c r="CG7" s="63">
        <f t="shared" ref="CG7" si="8">CF7+1</f>
        <v>44951</v>
      </c>
      <c r="CH7" s="63">
        <f t="shared" ref="CH7" si="9">CG7+1</f>
        <v>44952</v>
      </c>
      <c r="CI7" s="63">
        <f t="shared" ref="CI7" si="10">CH7+1</f>
        <v>44953</v>
      </c>
      <c r="CJ7" s="63">
        <f t="shared" ref="CJ7" si="11">CI7+1</f>
        <v>44954</v>
      </c>
      <c r="CK7" s="64">
        <f t="shared" ref="CK7" si="12">CJ7+1</f>
        <v>44955</v>
      </c>
      <c r="CL7" s="63">
        <f>CK7+1</f>
        <v>44956</v>
      </c>
      <c r="CM7" s="63">
        <f>CL7+1</f>
        <v>44957</v>
      </c>
      <c r="CN7" s="63">
        <f t="shared" ref="CN7" si="13">CM7+1</f>
        <v>44958</v>
      </c>
      <c r="CO7" s="63">
        <f t="shared" ref="CO7" si="14">CN7+1</f>
        <v>44959</v>
      </c>
      <c r="CP7" s="63">
        <f t="shared" ref="CP7" si="15">CO7+1</f>
        <v>44960</v>
      </c>
      <c r="CQ7" s="63">
        <f t="shared" ref="CQ7" si="16">CP7+1</f>
        <v>44961</v>
      </c>
      <c r="CR7" s="64">
        <f t="shared" ref="CR7" si="17">CQ7+1</f>
        <v>44962</v>
      </c>
      <c r="CS7" s="63">
        <f>CR7+1</f>
        <v>44963</v>
      </c>
      <c r="CT7" s="63">
        <f>CS7+1</f>
        <v>44964</v>
      </c>
      <c r="CU7" s="63">
        <f t="shared" ref="CU7" si="18">CT7+1</f>
        <v>44965</v>
      </c>
      <c r="CV7" s="63">
        <f t="shared" ref="CV7" si="19">CU7+1</f>
        <v>44966</v>
      </c>
      <c r="CW7" s="63">
        <f>CV7+1</f>
        <v>44967</v>
      </c>
      <c r="CX7" s="63">
        <f t="shared" ref="CX7" si="20">CW7+1</f>
        <v>44968</v>
      </c>
      <c r="CY7" s="64">
        <f t="shared" ref="CY7" si="21">CX7+1</f>
        <v>44969</v>
      </c>
      <c r="CZ7" s="63">
        <f>CY7+1</f>
        <v>44970</v>
      </c>
      <c r="DA7" s="63">
        <f>CZ7+1</f>
        <v>44971</v>
      </c>
      <c r="DB7" s="63">
        <f t="shared" ref="DB7" si="22">DA7+1</f>
        <v>44972</v>
      </c>
      <c r="DC7" s="63">
        <f t="shared" ref="DC7" si="23">DB7+1</f>
        <v>44973</v>
      </c>
      <c r="DD7" s="63">
        <f t="shared" ref="DD7" si="24">DC7+1</f>
        <v>44974</v>
      </c>
      <c r="DE7" s="63">
        <f t="shared" ref="DE7" si="25">DD7+1</f>
        <v>44975</v>
      </c>
      <c r="DF7" s="64">
        <f t="shared" ref="DF7" si="26">DE7+1</f>
        <v>44976</v>
      </c>
      <c r="DG7" s="63">
        <f>DF7+1</f>
        <v>44977</v>
      </c>
      <c r="DH7" s="63">
        <f>DG7+1</f>
        <v>44978</v>
      </c>
      <c r="DI7" s="63">
        <f t="shared" ref="DI7" si="27">DH7+1</f>
        <v>44979</v>
      </c>
      <c r="DJ7" s="63">
        <f t="shared" ref="DJ7" si="28">DI7+1</f>
        <v>44980</v>
      </c>
      <c r="DK7" s="63">
        <f t="shared" ref="DK7" si="29">DJ7+1</f>
        <v>44981</v>
      </c>
      <c r="DL7" s="63">
        <f t="shared" ref="DL7" si="30">DK7+1</f>
        <v>44982</v>
      </c>
      <c r="DM7" s="64">
        <f t="shared" ref="DM7" si="31">DL7+1</f>
        <v>44983</v>
      </c>
      <c r="DN7" s="63">
        <f>DM7+1</f>
        <v>44984</v>
      </c>
      <c r="DO7" s="63">
        <f>DN7+1</f>
        <v>44985</v>
      </c>
      <c r="DP7" s="48">
        <f t="shared" ref="DP7" si="32">DO7+1</f>
        <v>44986</v>
      </c>
      <c r="DQ7" s="48">
        <f t="shared" ref="DQ7" si="33">DP7+1</f>
        <v>44987</v>
      </c>
      <c r="DR7" s="48">
        <f t="shared" ref="DR7" si="34">DQ7+1</f>
        <v>44988</v>
      </c>
      <c r="DS7" s="49">
        <f t="shared" ref="DS7" si="35">DR7+1</f>
        <v>44989</v>
      </c>
      <c r="DT7" s="48">
        <f>DS7+1</f>
        <v>44990</v>
      </c>
      <c r="DU7" s="48">
        <f>DT7+1</f>
        <v>44991</v>
      </c>
      <c r="DV7" s="48">
        <f t="shared" ref="DV7" si="36">DU7+1</f>
        <v>44992</v>
      </c>
      <c r="DW7" s="48">
        <f t="shared" ref="DW7" si="37">DV7+1</f>
        <v>44993</v>
      </c>
      <c r="DX7" s="48">
        <f t="shared" ref="DX7" si="38">DW7+1</f>
        <v>44994</v>
      </c>
      <c r="DY7" s="48">
        <f t="shared" ref="DY7" si="39">DX7+1</f>
        <v>44995</v>
      </c>
      <c r="DZ7" s="49">
        <f t="shared" ref="DZ7" si="40">DY7+1</f>
        <v>44996</v>
      </c>
      <c r="EA7" s="48">
        <f>DZ7+1</f>
        <v>44997</v>
      </c>
      <c r="EB7" s="48">
        <f>EA7+1</f>
        <v>44998</v>
      </c>
      <c r="EC7" s="48">
        <f t="shared" ref="EC7" si="41">EB7+1</f>
        <v>44999</v>
      </c>
      <c r="ED7" s="48">
        <f t="shared" ref="ED7" si="42">EC7+1</f>
        <v>45000</v>
      </c>
      <c r="EE7" s="48">
        <f t="shared" ref="EE7" si="43">ED7+1</f>
        <v>45001</v>
      </c>
      <c r="EF7" s="48">
        <f t="shared" ref="EF7" si="44">EE7+1</f>
        <v>45002</v>
      </c>
      <c r="EG7" s="49">
        <f t="shared" ref="EG7" si="45">EF7+1</f>
        <v>45003</v>
      </c>
      <c r="EH7" s="48">
        <f>EG7+1</f>
        <v>45004</v>
      </c>
      <c r="EI7" s="48">
        <f>EH7+1</f>
        <v>45005</v>
      </c>
      <c r="EJ7" s="48">
        <f t="shared" ref="EJ7" si="46">EI7+1</f>
        <v>45006</v>
      </c>
      <c r="EK7" s="48">
        <f t="shared" ref="EK7" si="47">EJ7+1</f>
        <v>45007</v>
      </c>
      <c r="EL7" s="48">
        <f t="shared" ref="EL7" si="48">EK7+1</f>
        <v>45008</v>
      </c>
      <c r="EM7" s="48">
        <f t="shared" ref="EM7" si="49">EL7+1</f>
        <v>45009</v>
      </c>
      <c r="EN7" s="49">
        <f t="shared" ref="EN7" si="50">EM7+1</f>
        <v>45010</v>
      </c>
      <c r="EO7" s="48">
        <f>EN7+1</f>
        <v>45011</v>
      </c>
      <c r="EP7" s="48">
        <f>EO7+1</f>
        <v>45012</v>
      </c>
      <c r="EQ7" s="48">
        <f t="shared" ref="EQ7" si="51">EP7+1</f>
        <v>45013</v>
      </c>
      <c r="ER7" s="48">
        <f t="shared" ref="ER7" si="52">EQ7+1</f>
        <v>45014</v>
      </c>
      <c r="ES7" s="48">
        <f t="shared" ref="ES7" si="53">ER7+1</f>
        <v>45015</v>
      </c>
      <c r="ET7" s="87">
        <f>(ES7+1)</f>
        <v>45016</v>
      </c>
      <c r="EU7" s="48">
        <f t="shared" ref="EU7" si="54">ET7+1</f>
        <v>45017</v>
      </c>
      <c r="EV7" s="48">
        <f t="shared" ref="EV7" si="55">EU7+1</f>
        <v>45018</v>
      </c>
      <c r="EW7" s="48">
        <f t="shared" ref="EW7" si="56">EV7+1</f>
        <v>45019</v>
      </c>
      <c r="EX7" s="49">
        <f t="shared" ref="EX7" si="57">EW7+1</f>
        <v>45020</v>
      </c>
      <c r="EY7" s="48">
        <f>EX7+1</f>
        <v>45021</v>
      </c>
      <c r="EZ7" s="48">
        <f>EY7+1</f>
        <v>45022</v>
      </c>
      <c r="FA7" s="48">
        <f t="shared" ref="FA7" si="58">EZ7+1</f>
        <v>45023</v>
      </c>
      <c r="FB7" s="48">
        <f t="shared" ref="FB7" si="59">FA7+1</f>
        <v>45024</v>
      </c>
      <c r="FC7" s="48">
        <f t="shared" ref="FC7" si="60">FB7+1</f>
        <v>45025</v>
      </c>
      <c r="FD7" s="48">
        <f t="shared" ref="FD7" si="61">FC7+1</f>
        <v>45026</v>
      </c>
      <c r="FE7" s="49">
        <f t="shared" ref="FE7" si="62">FD7+1</f>
        <v>45027</v>
      </c>
      <c r="FF7" s="48">
        <f>FE7+1</f>
        <v>45028</v>
      </c>
      <c r="FG7" s="48">
        <f>FF7+1</f>
        <v>45029</v>
      </c>
      <c r="FH7" s="48">
        <f t="shared" ref="FH7" si="63">FG7+1</f>
        <v>45030</v>
      </c>
      <c r="FI7" s="48">
        <f t="shared" ref="FI7" si="64">FH7+1</f>
        <v>45031</v>
      </c>
      <c r="FJ7" s="48">
        <f t="shared" ref="FJ7" si="65">FI7+1</f>
        <v>45032</v>
      </c>
      <c r="FK7" s="48">
        <f t="shared" ref="FK7" si="66">FJ7+1</f>
        <v>45033</v>
      </c>
      <c r="FL7" s="49">
        <f t="shared" ref="FL7" si="67">FK7+1</f>
        <v>45034</v>
      </c>
      <c r="FM7" s="48">
        <f>FL7+1</f>
        <v>45035</v>
      </c>
      <c r="FN7" s="48">
        <f>FM7+1</f>
        <v>45036</v>
      </c>
      <c r="FO7" s="48">
        <f t="shared" ref="FO7" si="68">FN7+1</f>
        <v>45037</v>
      </c>
      <c r="FP7" s="48">
        <f t="shared" ref="FP7" si="69">FO7+1</f>
        <v>45038</v>
      </c>
      <c r="FQ7" s="48">
        <f t="shared" ref="FQ7" si="70">FP7+1</f>
        <v>45039</v>
      </c>
      <c r="FR7" s="48">
        <f t="shared" ref="FR7" si="71">FQ7+1</f>
        <v>45040</v>
      </c>
      <c r="FS7" s="49">
        <f t="shared" ref="FS7" si="72">FR7+1</f>
        <v>45041</v>
      </c>
      <c r="FT7" s="48">
        <f>FS7+1</f>
        <v>45042</v>
      </c>
      <c r="FU7" s="48">
        <f>FT7+1</f>
        <v>45043</v>
      </c>
      <c r="FV7" s="48">
        <f t="shared" ref="FV7" si="73">FU7+1</f>
        <v>45044</v>
      </c>
      <c r="FW7" s="48">
        <f t="shared" ref="FW7" si="74">FV7+1</f>
        <v>45045</v>
      </c>
      <c r="FX7" s="48">
        <f t="shared" ref="FX7" si="75">FW7+1</f>
        <v>45046</v>
      </c>
      <c r="FY7" s="48">
        <f t="shared" ref="FY7" si="76">FX7+1</f>
        <v>45047</v>
      </c>
      <c r="FZ7" s="48">
        <f t="shared" ref="FZ7" si="77">FY7+1</f>
        <v>45048</v>
      </c>
      <c r="GA7" s="48">
        <f t="shared" ref="GA7" si="78">FZ7+1</f>
        <v>45049</v>
      </c>
      <c r="GB7" s="49">
        <f t="shared" ref="GB7" si="79">GA7+1</f>
        <v>45050</v>
      </c>
      <c r="GC7" s="48">
        <f>GB7+1</f>
        <v>45051</v>
      </c>
      <c r="GD7" s="48">
        <f>GC7+1</f>
        <v>45052</v>
      </c>
      <c r="GE7" s="48">
        <f t="shared" ref="GE7" si="80">GD7+1</f>
        <v>45053</v>
      </c>
      <c r="GF7" s="48">
        <f t="shared" ref="GF7" si="81">GE7+1</f>
        <v>45054</v>
      </c>
      <c r="GG7" s="48">
        <f t="shared" ref="GG7" si="82">GF7+1</f>
        <v>45055</v>
      </c>
      <c r="GH7" s="48">
        <f t="shared" ref="GH7" si="83">GG7+1</f>
        <v>45056</v>
      </c>
      <c r="GI7" s="49">
        <f t="shared" ref="GI7" si="84">GH7+1</f>
        <v>45057</v>
      </c>
      <c r="GJ7" s="48">
        <f>GI7+1</f>
        <v>45058</v>
      </c>
    </row>
    <row r="8" spans="1:243" ht="19.899999999999999" customHeight="1">
      <c r="A8" s="7"/>
      <c r="B8" s="27"/>
      <c r="C8" s="27"/>
      <c r="D8" s="27"/>
      <c r="E8" s="28"/>
      <c r="F8" s="28"/>
      <c r="G8" s="28"/>
      <c r="H8" s="28"/>
      <c r="J8" s="50"/>
      <c r="K8" s="51"/>
      <c r="L8" s="51"/>
      <c r="M8" s="51"/>
      <c r="N8" s="51"/>
      <c r="O8" s="51"/>
      <c r="P8" s="51"/>
      <c r="Q8" s="52"/>
      <c r="R8" s="51"/>
      <c r="S8" s="51"/>
      <c r="T8" s="51"/>
      <c r="U8" s="51"/>
      <c r="V8" s="51"/>
      <c r="W8" s="53"/>
      <c r="X8" s="51"/>
      <c r="Y8" s="51"/>
      <c r="Z8" s="51"/>
      <c r="AA8" s="51"/>
      <c r="AB8" s="51"/>
      <c r="AC8" s="51"/>
      <c r="AD8" s="53"/>
      <c r="AE8" s="51"/>
      <c r="AF8" s="51"/>
      <c r="AG8" s="51"/>
      <c r="AH8" s="51"/>
      <c r="AI8" s="51"/>
      <c r="AJ8" s="51"/>
      <c r="AK8" s="53"/>
      <c r="AL8" s="51"/>
      <c r="AM8" s="51"/>
      <c r="AN8" s="51"/>
      <c r="AO8" s="51"/>
      <c r="AP8" s="51"/>
      <c r="AQ8" s="51"/>
      <c r="AR8" s="53"/>
      <c r="AS8" s="51"/>
      <c r="AT8" s="51"/>
      <c r="AU8" s="51"/>
      <c r="AV8" s="51"/>
      <c r="AW8" s="51"/>
      <c r="AX8" s="51"/>
      <c r="AY8" s="53"/>
      <c r="AZ8" s="51"/>
      <c r="BA8" s="51"/>
      <c r="BB8" s="51"/>
      <c r="BC8" s="51"/>
      <c r="BD8" s="51"/>
      <c r="BE8" s="51"/>
      <c r="BF8" s="53"/>
      <c r="BG8" s="51"/>
      <c r="BH8" s="51"/>
      <c r="BI8" s="51"/>
      <c r="BJ8" s="51"/>
      <c r="BK8" s="51"/>
      <c r="BL8" s="51"/>
      <c r="BM8" s="54"/>
      <c r="BN8" s="65"/>
      <c r="DP8" s="84"/>
      <c r="DQ8" s="84"/>
      <c r="DR8" s="84"/>
      <c r="DS8" s="84"/>
      <c r="DT8" s="84"/>
      <c r="DU8" s="84"/>
      <c r="DV8" s="84"/>
      <c r="DW8" s="84"/>
      <c r="DX8" s="84"/>
      <c r="DY8" s="84"/>
      <c r="DZ8" s="84"/>
      <c r="EA8" s="84"/>
      <c r="EB8" s="84"/>
      <c r="EC8" s="84"/>
      <c r="ED8" s="84"/>
      <c r="EE8" s="84"/>
      <c r="EF8" s="84"/>
      <c r="EG8" s="84"/>
      <c r="EH8" s="84"/>
      <c r="EI8" s="84"/>
      <c r="EJ8" s="84"/>
      <c r="EK8" s="84"/>
      <c r="EL8" s="84"/>
      <c r="EM8" s="84"/>
      <c r="EN8" s="84"/>
      <c r="EO8" s="84"/>
      <c r="EP8" s="84"/>
      <c r="EQ8" s="84"/>
      <c r="ER8" s="84"/>
      <c r="ES8" s="84"/>
    </row>
    <row r="9" spans="1:243" ht="27" customHeight="1">
      <c r="A9" s="7"/>
      <c r="B9" s="58" t="s">
        <v>16</v>
      </c>
      <c r="C9" s="59" t="s">
        <v>17</v>
      </c>
      <c r="D9" s="59" t="s">
        <v>18</v>
      </c>
      <c r="E9" s="59" t="s">
        <v>19</v>
      </c>
      <c r="F9" s="59" t="s">
        <v>20</v>
      </c>
      <c r="G9" s="59" t="s">
        <v>21</v>
      </c>
      <c r="H9" s="59" t="s">
        <v>22</v>
      </c>
      <c r="I9" s="41"/>
      <c r="J9" s="55" t="str">
        <f ca="1">LEFT(TEXT(J7,"ddd"),1)</f>
        <v>W</v>
      </c>
      <c r="K9" s="55" t="str">
        <f t="shared" ref="K9:BM9" ca="1" si="85">LEFT(TEXT(K7,"ddd"),1)</f>
        <v>T</v>
      </c>
      <c r="L9" s="55" t="str">
        <f t="shared" ca="1" si="85"/>
        <v>F</v>
      </c>
      <c r="M9" s="55" t="str">
        <f t="shared" ca="1" si="85"/>
        <v>S</v>
      </c>
      <c r="N9" s="55" t="str">
        <f t="shared" ca="1" si="85"/>
        <v>S</v>
      </c>
      <c r="O9" s="55" t="str">
        <f t="shared" ca="1" si="85"/>
        <v>M</v>
      </c>
      <c r="P9" s="55" t="str">
        <f t="shared" ca="1" si="85"/>
        <v>T</v>
      </c>
      <c r="Q9" s="55" t="str">
        <f t="shared" ca="1" si="85"/>
        <v>W</v>
      </c>
      <c r="R9" s="55" t="str">
        <f t="shared" ca="1" si="85"/>
        <v>T</v>
      </c>
      <c r="S9" s="55" t="str">
        <f t="shared" ca="1" si="85"/>
        <v>F</v>
      </c>
      <c r="T9" s="55" t="str">
        <f t="shared" ca="1" si="85"/>
        <v>S</v>
      </c>
      <c r="U9" s="55" t="str">
        <f t="shared" ca="1" si="85"/>
        <v>S</v>
      </c>
      <c r="V9" s="55" t="str">
        <f t="shared" ca="1" si="85"/>
        <v>M</v>
      </c>
      <c r="W9" s="55" t="str">
        <f t="shared" ca="1" si="85"/>
        <v>T</v>
      </c>
      <c r="X9" s="55" t="str">
        <f t="shared" ca="1" si="85"/>
        <v>W</v>
      </c>
      <c r="Y9" s="55" t="str">
        <f t="shared" ca="1" si="85"/>
        <v>T</v>
      </c>
      <c r="Z9" s="55" t="str">
        <f t="shared" ca="1" si="85"/>
        <v>F</v>
      </c>
      <c r="AA9" s="55" t="str">
        <f t="shared" ca="1" si="85"/>
        <v>S</v>
      </c>
      <c r="AB9" s="55" t="str">
        <f t="shared" ca="1" si="85"/>
        <v>S</v>
      </c>
      <c r="AC9" s="55" t="str">
        <f t="shared" ca="1" si="85"/>
        <v>M</v>
      </c>
      <c r="AD9" s="55" t="str">
        <f t="shared" ca="1" si="85"/>
        <v>T</v>
      </c>
      <c r="AE9" s="55" t="str">
        <f t="shared" ca="1" si="85"/>
        <v>W</v>
      </c>
      <c r="AF9" s="55" t="str">
        <f t="shared" ca="1" si="85"/>
        <v>T</v>
      </c>
      <c r="AG9" s="55" t="str">
        <f t="shared" ca="1" si="85"/>
        <v>F</v>
      </c>
      <c r="AH9" s="55" t="str">
        <f t="shared" ca="1" si="85"/>
        <v>S</v>
      </c>
      <c r="AI9" s="55" t="str">
        <f t="shared" ca="1" si="85"/>
        <v>S</v>
      </c>
      <c r="AJ9" s="55" t="str">
        <f t="shared" ca="1" si="85"/>
        <v>M</v>
      </c>
      <c r="AK9" s="55" t="str">
        <f t="shared" ca="1" si="85"/>
        <v>T</v>
      </c>
      <c r="AL9" s="55" t="str">
        <f t="shared" ca="1" si="85"/>
        <v>W</v>
      </c>
      <c r="AM9" s="55" t="str">
        <f t="shared" ca="1" si="85"/>
        <v>T</v>
      </c>
      <c r="AN9" s="55" t="str">
        <f t="shared" ca="1" si="85"/>
        <v>F</v>
      </c>
      <c r="AO9" s="55" t="str">
        <f t="shared" ca="1" si="85"/>
        <v>S</v>
      </c>
      <c r="AP9" s="55" t="str">
        <f t="shared" ca="1" si="85"/>
        <v>S</v>
      </c>
      <c r="AQ9" s="55" t="str">
        <f t="shared" ca="1" si="85"/>
        <v>M</v>
      </c>
      <c r="AR9" s="55" t="str">
        <f t="shared" ca="1" si="85"/>
        <v>T</v>
      </c>
      <c r="AS9" s="55" t="str">
        <f t="shared" ca="1" si="85"/>
        <v>W</v>
      </c>
      <c r="AT9" s="55" t="str">
        <f t="shared" ca="1" si="85"/>
        <v>T</v>
      </c>
      <c r="AU9" s="55" t="str">
        <f t="shared" ca="1" si="85"/>
        <v>F</v>
      </c>
      <c r="AV9" s="55" t="str">
        <f t="shared" ca="1" si="85"/>
        <v>S</v>
      </c>
      <c r="AW9" s="55" t="str">
        <f t="shared" ca="1" si="85"/>
        <v>S</v>
      </c>
      <c r="AX9" s="55" t="str">
        <f t="shared" ca="1" si="85"/>
        <v>M</v>
      </c>
      <c r="AY9" s="55" t="str">
        <f t="shared" ca="1" si="85"/>
        <v>T</v>
      </c>
      <c r="AZ9" s="55" t="str">
        <f t="shared" ca="1" si="85"/>
        <v>W</v>
      </c>
      <c r="BA9" s="55" t="str">
        <f t="shared" ca="1" si="85"/>
        <v>T</v>
      </c>
      <c r="BB9" s="55" t="str">
        <f t="shared" ca="1" si="85"/>
        <v>F</v>
      </c>
      <c r="BC9" s="55" t="str">
        <f t="shared" ca="1" si="85"/>
        <v>S</v>
      </c>
      <c r="BD9" s="55" t="str">
        <f t="shared" ca="1" si="85"/>
        <v>S</v>
      </c>
      <c r="BE9" s="55" t="str">
        <f t="shared" ca="1" si="85"/>
        <v>M</v>
      </c>
      <c r="BF9" s="55" t="str">
        <f t="shared" ca="1" si="85"/>
        <v>T</v>
      </c>
      <c r="BG9" s="55" t="str">
        <f t="shared" ca="1" si="85"/>
        <v>W</v>
      </c>
      <c r="BH9" s="55" t="str">
        <f t="shared" ca="1" si="85"/>
        <v>T</v>
      </c>
      <c r="BI9" s="55" t="str">
        <f t="shared" ca="1" si="85"/>
        <v>F</v>
      </c>
      <c r="BJ9" s="55" t="str">
        <f t="shared" ca="1" si="85"/>
        <v>S</v>
      </c>
      <c r="BK9" s="55" t="str">
        <f t="shared" ca="1" si="85"/>
        <v>S</v>
      </c>
      <c r="BL9" s="55" t="str">
        <f t="shared" ca="1" si="85"/>
        <v>M</v>
      </c>
      <c r="BM9" s="55" t="str">
        <f t="shared" ca="1" si="85"/>
        <v>T</v>
      </c>
      <c r="BN9" s="65"/>
      <c r="BO9" s="58" t="s">
        <v>16</v>
      </c>
      <c r="BP9" s="59" t="s">
        <v>17</v>
      </c>
      <c r="BQ9" s="59" t="s">
        <v>18</v>
      </c>
      <c r="BR9" s="59" t="s">
        <v>19</v>
      </c>
      <c r="BS9" s="59" t="s">
        <v>20</v>
      </c>
      <c r="BT9" s="59" t="s">
        <v>21</v>
      </c>
      <c r="BU9" s="59" t="s">
        <v>22</v>
      </c>
      <c r="BX9" s="55" t="str">
        <f>LEFT(TEXT(BX7,"ddd"),1)</f>
        <v>M</v>
      </c>
      <c r="BY9" s="55" t="str">
        <f t="shared" ref="BY9:EA9" si="86">LEFT(TEXT(BY7,"ddd"),1)</f>
        <v>T</v>
      </c>
      <c r="BZ9" s="55" t="str">
        <f t="shared" si="86"/>
        <v>W</v>
      </c>
      <c r="CA9" s="55" t="str">
        <f t="shared" si="86"/>
        <v>T</v>
      </c>
      <c r="CB9" s="55" t="str">
        <f t="shared" si="86"/>
        <v>F</v>
      </c>
      <c r="CC9" s="55" t="str">
        <f t="shared" si="86"/>
        <v>S</v>
      </c>
      <c r="CD9" s="55" t="str">
        <f t="shared" si="86"/>
        <v>S</v>
      </c>
      <c r="CE9" s="55" t="str">
        <f t="shared" si="86"/>
        <v>M</v>
      </c>
      <c r="CF9" s="55" t="str">
        <f t="shared" si="86"/>
        <v>T</v>
      </c>
      <c r="CG9" s="55" t="str">
        <f t="shared" si="86"/>
        <v>W</v>
      </c>
      <c r="CH9" s="55" t="str">
        <f t="shared" si="86"/>
        <v>T</v>
      </c>
      <c r="CI9" s="55" t="str">
        <f t="shared" si="86"/>
        <v>F</v>
      </c>
      <c r="CJ9" s="55" t="str">
        <f t="shared" si="86"/>
        <v>S</v>
      </c>
      <c r="CK9" s="55" t="str">
        <f t="shared" si="86"/>
        <v>S</v>
      </c>
      <c r="CL9" s="55" t="str">
        <f t="shared" si="86"/>
        <v>M</v>
      </c>
      <c r="CM9" s="55" t="str">
        <f t="shared" si="86"/>
        <v>T</v>
      </c>
      <c r="CN9" s="55" t="str">
        <f t="shared" si="86"/>
        <v>W</v>
      </c>
      <c r="CO9" s="55" t="str">
        <f t="shared" si="86"/>
        <v>T</v>
      </c>
      <c r="CP9" s="55" t="str">
        <f t="shared" si="86"/>
        <v>F</v>
      </c>
      <c r="CQ9" s="55" t="str">
        <f t="shared" si="86"/>
        <v>S</v>
      </c>
      <c r="CR9" s="55" t="str">
        <f t="shared" si="86"/>
        <v>S</v>
      </c>
      <c r="CS9" s="55" t="str">
        <f t="shared" si="86"/>
        <v>M</v>
      </c>
      <c r="CT9" s="55" t="str">
        <f t="shared" si="86"/>
        <v>T</v>
      </c>
      <c r="CU9" s="55" t="str">
        <f t="shared" si="86"/>
        <v>W</v>
      </c>
      <c r="CV9" s="55" t="str">
        <f t="shared" si="86"/>
        <v>T</v>
      </c>
      <c r="CW9" s="55" t="str">
        <f t="shared" si="86"/>
        <v>F</v>
      </c>
      <c r="CX9" s="55" t="str">
        <f t="shared" si="86"/>
        <v>S</v>
      </c>
      <c r="CY9" s="55" t="str">
        <f t="shared" si="86"/>
        <v>S</v>
      </c>
      <c r="CZ9" s="55" t="str">
        <f t="shared" si="86"/>
        <v>M</v>
      </c>
      <c r="DA9" s="55" t="str">
        <f t="shared" si="86"/>
        <v>T</v>
      </c>
      <c r="DB9" s="55" t="str">
        <f t="shared" si="86"/>
        <v>W</v>
      </c>
      <c r="DC9" s="55" t="str">
        <f t="shared" si="86"/>
        <v>T</v>
      </c>
      <c r="DD9" s="55" t="str">
        <f t="shared" si="86"/>
        <v>F</v>
      </c>
      <c r="DE9" s="55" t="str">
        <f t="shared" si="86"/>
        <v>S</v>
      </c>
      <c r="DF9" s="55" t="str">
        <f t="shared" si="86"/>
        <v>S</v>
      </c>
      <c r="DG9" s="55" t="str">
        <f t="shared" si="86"/>
        <v>M</v>
      </c>
      <c r="DH9" s="55" t="str">
        <f t="shared" si="86"/>
        <v>T</v>
      </c>
      <c r="DI9" s="55" t="str">
        <f t="shared" si="86"/>
        <v>W</v>
      </c>
      <c r="DJ9" s="55" t="str">
        <f t="shared" si="86"/>
        <v>T</v>
      </c>
      <c r="DK9" s="55" t="str">
        <f t="shared" si="86"/>
        <v>F</v>
      </c>
      <c r="DL9" s="55" t="str">
        <f t="shared" si="86"/>
        <v>S</v>
      </c>
      <c r="DM9" s="55" t="str">
        <f t="shared" si="86"/>
        <v>S</v>
      </c>
      <c r="DN9" s="55" t="str">
        <f t="shared" si="86"/>
        <v>M</v>
      </c>
      <c r="DO9" s="55" t="str">
        <f t="shared" si="86"/>
        <v>T</v>
      </c>
      <c r="DP9" s="55" t="str">
        <f t="shared" si="86"/>
        <v>W</v>
      </c>
      <c r="DQ9" s="55" t="str">
        <f t="shared" si="86"/>
        <v>T</v>
      </c>
      <c r="DR9" s="55" t="str">
        <f t="shared" si="86"/>
        <v>F</v>
      </c>
      <c r="DS9" s="55" t="str">
        <f t="shared" si="86"/>
        <v>S</v>
      </c>
      <c r="DT9" s="55" t="str">
        <f t="shared" si="86"/>
        <v>S</v>
      </c>
      <c r="DU9" s="55" t="str">
        <f t="shared" si="86"/>
        <v>M</v>
      </c>
      <c r="DV9" s="55" t="str">
        <f t="shared" si="86"/>
        <v>T</v>
      </c>
      <c r="DW9" s="55" t="str">
        <f t="shared" si="86"/>
        <v>W</v>
      </c>
      <c r="DX9" s="55" t="str">
        <f t="shared" si="86"/>
        <v>T</v>
      </c>
      <c r="DY9" s="55" t="str">
        <f t="shared" si="86"/>
        <v>F</v>
      </c>
      <c r="DZ9" s="55" t="str">
        <f t="shared" si="86"/>
        <v>S</v>
      </c>
      <c r="EA9" s="55" t="str">
        <f t="shared" si="86"/>
        <v>S</v>
      </c>
      <c r="EB9" s="55" t="str">
        <f>LEFT(TEXT(EB7,"ddd"),1)</f>
        <v>M</v>
      </c>
      <c r="EC9" s="55" t="str">
        <f t="shared" ref="EC9:GE9" si="87">LEFT(TEXT(EC7,"ddd"),1)</f>
        <v>T</v>
      </c>
      <c r="ED9" s="55" t="str">
        <f t="shared" si="87"/>
        <v>W</v>
      </c>
      <c r="EE9" s="55" t="str">
        <f t="shared" si="87"/>
        <v>T</v>
      </c>
      <c r="EF9" s="55" t="str">
        <f t="shared" si="87"/>
        <v>F</v>
      </c>
      <c r="EG9" s="55" t="str">
        <f t="shared" si="87"/>
        <v>S</v>
      </c>
      <c r="EH9" s="55" t="str">
        <f t="shared" si="87"/>
        <v>S</v>
      </c>
      <c r="EI9" s="55" t="str">
        <f t="shared" si="87"/>
        <v>M</v>
      </c>
      <c r="EJ9" s="55" t="str">
        <f t="shared" si="87"/>
        <v>T</v>
      </c>
      <c r="EK9" s="55" t="str">
        <f t="shared" si="87"/>
        <v>W</v>
      </c>
      <c r="EL9" s="55" t="str">
        <f t="shared" si="87"/>
        <v>T</v>
      </c>
      <c r="EM9" s="55" t="str">
        <f t="shared" si="87"/>
        <v>F</v>
      </c>
      <c r="EN9" s="55" t="str">
        <f t="shared" si="87"/>
        <v>S</v>
      </c>
      <c r="EO9" s="55" t="str">
        <f t="shared" si="87"/>
        <v>S</v>
      </c>
      <c r="EP9" s="55" t="str">
        <f t="shared" si="87"/>
        <v>M</v>
      </c>
      <c r="EQ9" s="55" t="str">
        <f t="shared" si="87"/>
        <v>T</v>
      </c>
      <c r="ER9" s="55" t="str">
        <f t="shared" si="87"/>
        <v>W</v>
      </c>
      <c r="ES9" s="55" t="str">
        <f t="shared" si="87"/>
        <v>T</v>
      </c>
      <c r="ET9" s="55" t="str">
        <f t="shared" si="87"/>
        <v>F</v>
      </c>
      <c r="EU9" s="55" t="str">
        <f t="shared" si="87"/>
        <v>S</v>
      </c>
      <c r="EV9" s="55" t="str">
        <f t="shared" si="87"/>
        <v>S</v>
      </c>
      <c r="EW9" s="55" t="str">
        <f t="shared" si="87"/>
        <v>M</v>
      </c>
      <c r="EX9" s="55" t="str">
        <f t="shared" si="87"/>
        <v>T</v>
      </c>
      <c r="EY9" s="55" t="str">
        <f t="shared" si="87"/>
        <v>W</v>
      </c>
      <c r="EZ9" s="55" t="str">
        <f t="shared" si="87"/>
        <v>T</v>
      </c>
      <c r="FA9" s="55" t="str">
        <f t="shared" si="87"/>
        <v>F</v>
      </c>
      <c r="FB9" s="55" t="str">
        <f t="shared" si="87"/>
        <v>S</v>
      </c>
      <c r="FC9" s="55" t="str">
        <f t="shared" si="87"/>
        <v>S</v>
      </c>
      <c r="FD9" s="55" t="str">
        <f t="shared" si="87"/>
        <v>M</v>
      </c>
      <c r="FE9" s="55" t="str">
        <f t="shared" si="87"/>
        <v>T</v>
      </c>
      <c r="FF9" s="55" t="str">
        <f t="shared" si="87"/>
        <v>W</v>
      </c>
      <c r="FG9" s="55" t="str">
        <f t="shared" si="87"/>
        <v>T</v>
      </c>
      <c r="FH9" s="55" t="str">
        <f t="shared" si="87"/>
        <v>F</v>
      </c>
      <c r="FI9" s="55" t="str">
        <f t="shared" si="87"/>
        <v>S</v>
      </c>
      <c r="FJ9" s="55" t="str">
        <f t="shared" si="87"/>
        <v>S</v>
      </c>
      <c r="FK9" s="55" t="str">
        <f t="shared" si="87"/>
        <v>M</v>
      </c>
      <c r="FL9" s="55" t="str">
        <f t="shared" si="87"/>
        <v>T</v>
      </c>
      <c r="FM9" s="55" t="str">
        <f t="shared" si="87"/>
        <v>W</v>
      </c>
      <c r="FN9" s="55" t="str">
        <f t="shared" si="87"/>
        <v>T</v>
      </c>
      <c r="FO9" s="55" t="str">
        <f t="shared" si="87"/>
        <v>F</v>
      </c>
      <c r="FP9" s="55" t="str">
        <f t="shared" si="87"/>
        <v>S</v>
      </c>
      <c r="FQ9" s="55" t="str">
        <f t="shared" si="87"/>
        <v>S</v>
      </c>
      <c r="FR9" s="55" t="str">
        <f t="shared" si="87"/>
        <v>M</v>
      </c>
      <c r="FS9" s="55" t="str">
        <f t="shared" si="87"/>
        <v>T</v>
      </c>
      <c r="FT9" s="55" t="str">
        <f t="shared" si="87"/>
        <v>W</v>
      </c>
      <c r="FU9" s="55" t="str">
        <f t="shared" si="87"/>
        <v>T</v>
      </c>
      <c r="FV9" s="55" t="str">
        <f t="shared" si="87"/>
        <v>F</v>
      </c>
      <c r="FW9" s="55" t="str">
        <f t="shared" si="87"/>
        <v>S</v>
      </c>
      <c r="FX9" s="55" t="str">
        <f t="shared" si="87"/>
        <v>S</v>
      </c>
      <c r="FY9" s="55" t="str">
        <f t="shared" si="87"/>
        <v>M</v>
      </c>
      <c r="FZ9" s="55" t="str">
        <f t="shared" si="87"/>
        <v>T</v>
      </c>
      <c r="GA9" s="55" t="str">
        <f t="shared" si="87"/>
        <v>W</v>
      </c>
      <c r="GB9" s="55" t="str">
        <f t="shared" si="87"/>
        <v>T</v>
      </c>
      <c r="GC9" s="55" t="str">
        <f t="shared" si="87"/>
        <v>F</v>
      </c>
      <c r="GD9" s="55" t="str">
        <f t="shared" si="87"/>
        <v>S</v>
      </c>
      <c r="GE9" s="55" t="str">
        <f t="shared" si="87"/>
        <v>S</v>
      </c>
      <c r="GF9" s="55" t="str">
        <f>LEFT(TEXT(GF7,"ddd"),1)</f>
        <v>M</v>
      </c>
      <c r="GG9" s="55" t="str">
        <f t="shared" ref="GG9:GJ9" si="88">LEFT(TEXT(GG7,"ddd"),1)</f>
        <v>T</v>
      </c>
      <c r="GH9" s="55" t="str">
        <f t="shared" si="88"/>
        <v>W</v>
      </c>
      <c r="GI9" s="55" t="str">
        <f t="shared" si="88"/>
        <v>T</v>
      </c>
      <c r="GJ9" s="88" t="str">
        <f t="shared" si="88"/>
        <v>F</v>
      </c>
      <c r="GK9" s="89"/>
      <c r="GL9" s="89"/>
      <c r="GM9" s="89"/>
      <c r="GN9" s="89"/>
      <c r="GO9" s="89"/>
      <c r="GP9" s="89"/>
      <c r="GQ9" s="89"/>
      <c r="GR9" s="89"/>
      <c r="GS9" s="89"/>
      <c r="GT9" s="89"/>
      <c r="GU9" s="89"/>
      <c r="GV9" s="89"/>
      <c r="GW9" s="89"/>
      <c r="GX9" s="89"/>
      <c r="GY9" s="89"/>
      <c r="GZ9" s="89"/>
      <c r="HA9" s="89"/>
      <c r="HB9" s="89"/>
      <c r="HC9" s="89"/>
      <c r="HD9" s="89"/>
      <c r="HE9" s="89"/>
      <c r="HF9" s="89"/>
      <c r="HG9" s="89"/>
      <c r="HH9" s="89"/>
      <c r="HI9" s="89"/>
      <c r="HJ9" s="89"/>
      <c r="HK9" s="89"/>
      <c r="HL9" s="89"/>
      <c r="HM9" s="89"/>
      <c r="HN9" s="89"/>
      <c r="HO9" s="89"/>
      <c r="HP9" s="89"/>
      <c r="HQ9" s="89"/>
      <c r="HR9" s="89"/>
      <c r="HS9" s="89"/>
      <c r="HT9" s="89"/>
      <c r="HU9" s="89"/>
      <c r="HV9" s="89"/>
      <c r="HW9" s="89"/>
      <c r="HX9" s="89"/>
      <c r="HY9" s="89"/>
      <c r="HZ9" s="89"/>
      <c r="IA9" s="89"/>
      <c r="IB9" s="89"/>
      <c r="IC9" s="89"/>
      <c r="ID9" s="89"/>
      <c r="IE9" s="89"/>
      <c r="IF9" s="89"/>
      <c r="IG9" s="89"/>
      <c r="IH9" s="89"/>
      <c r="II9" s="89"/>
    </row>
    <row r="10" spans="1:243" ht="30" hidden="1" customHeight="1" thickBot="1">
      <c r="B10" s="13"/>
      <c r="C10" s="10"/>
      <c r="D10" s="9"/>
      <c r="E10" s="10"/>
      <c r="F10" s="11"/>
      <c r="G10" s="11"/>
      <c r="H10" s="12"/>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65"/>
      <c r="BO10" s="13"/>
      <c r="BP10" s="68"/>
      <c r="BQ10" s="60"/>
      <c r="BR10" s="68"/>
      <c r="BS10" s="69"/>
      <c r="BT10" s="69"/>
      <c r="BU10" s="70"/>
    </row>
    <row r="11" spans="1:243" s="1" customFormat="1" ht="40.15" customHeight="1">
      <c r="A11" s="7"/>
      <c r="B11" s="56" t="s">
        <v>23</v>
      </c>
      <c r="C11" s="16"/>
      <c r="D11" s="16"/>
      <c r="E11" s="17"/>
      <c r="F11" s="18"/>
      <c r="G11" s="18"/>
      <c r="H11" s="19"/>
      <c r="I11" s="16"/>
      <c r="J11" s="14" t="str">
        <f t="shared" ref="J11:S16" ca="1" si="89">IF(AND($C11="Goal",J$7&gt;=$F11,J$7&lt;=$F11+$H11-1),2,IF(AND($C11="Milestone",J$7&gt;=$F11,J$7&lt;=$F11+$H11-1),1,""))</f>
        <v/>
      </c>
      <c r="K11" s="14" t="str">
        <f t="shared" ca="1" si="89"/>
        <v/>
      </c>
      <c r="L11" s="14" t="str">
        <f t="shared" ca="1" si="89"/>
        <v/>
      </c>
      <c r="M11" s="14" t="str">
        <f t="shared" ca="1" si="89"/>
        <v/>
      </c>
      <c r="N11" s="14" t="str">
        <f t="shared" ca="1" si="89"/>
        <v/>
      </c>
      <c r="O11" s="14" t="str">
        <f t="shared" ca="1" si="89"/>
        <v/>
      </c>
      <c r="P11" s="14" t="str">
        <f t="shared" ca="1" si="89"/>
        <v/>
      </c>
      <c r="Q11" s="14" t="str">
        <f t="shared" ca="1" si="89"/>
        <v/>
      </c>
      <c r="R11" s="14" t="str">
        <f t="shared" ca="1" si="89"/>
        <v/>
      </c>
      <c r="S11" s="14" t="str">
        <f t="shared" ca="1" si="89"/>
        <v/>
      </c>
      <c r="T11" s="14" t="str">
        <f t="shared" ref="T11:AC16" ca="1" si="90">IF(AND($C11="Goal",T$7&gt;=$F11,T$7&lt;=$F11+$H11-1),2,IF(AND($C11="Milestone",T$7&gt;=$F11,T$7&lt;=$F11+$H11-1),1,""))</f>
        <v/>
      </c>
      <c r="U11" s="14" t="str">
        <f t="shared" ca="1" si="90"/>
        <v/>
      </c>
      <c r="V11" s="14" t="str">
        <f t="shared" ca="1" si="90"/>
        <v/>
      </c>
      <c r="W11" s="14" t="str">
        <f t="shared" ca="1" si="90"/>
        <v/>
      </c>
      <c r="X11" s="14" t="str">
        <f t="shared" ca="1" si="90"/>
        <v/>
      </c>
      <c r="Y11" s="14" t="str">
        <f t="shared" ca="1" si="90"/>
        <v/>
      </c>
      <c r="Z11" s="14" t="str">
        <f t="shared" ca="1" si="90"/>
        <v/>
      </c>
      <c r="AA11" s="14" t="str">
        <f t="shared" ca="1" si="90"/>
        <v/>
      </c>
      <c r="AB11" s="14" t="str">
        <f t="shared" ca="1" si="90"/>
        <v/>
      </c>
      <c r="AC11" s="14" t="str">
        <f t="shared" ca="1" si="90"/>
        <v/>
      </c>
      <c r="AD11" s="14" t="str">
        <f t="shared" ref="AD11:AM16" ca="1" si="91">IF(AND($C11="Goal",AD$7&gt;=$F11,AD$7&lt;=$F11+$H11-1),2,IF(AND($C11="Milestone",AD$7&gt;=$F11,AD$7&lt;=$F11+$H11-1),1,""))</f>
        <v/>
      </c>
      <c r="AE11" s="14" t="str">
        <f t="shared" ca="1" si="91"/>
        <v/>
      </c>
      <c r="AF11" s="14" t="str">
        <f t="shared" ca="1" si="91"/>
        <v/>
      </c>
      <c r="AG11" s="14" t="str">
        <f t="shared" ca="1" si="91"/>
        <v/>
      </c>
      <c r="AH11" s="14" t="str">
        <f t="shared" ca="1" si="91"/>
        <v/>
      </c>
      <c r="AI11" s="14" t="str">
        <f t="shared" ca="1" si="91"/>
        <v/>
      </c>
      <c r="AJ11" s="14" t="str">
        <f t="shared" ca="1" si="91"/>
        <v/>
      </c>
      <c r="AK11" s="14" t="str">
        <f t="shared" ca="1" si="91"/>
        <v/>
      </c>
      <c r="AL11" s="14" t="str">
        <f t="shared" ca="1" si="91"/>
        <v/>
      </c>
      <c r="AM11" s="14" t="str">
        <f t="shared" ca="1" si="91"/>
        <v/>
      </c>
      <c r="AN11" s="14" t="str">
        <f t="shared" ref="AN11:AW16" ca="1" si="92">IF(AND($C11="Goal",AN$7&gt;=$F11,AN$7&lt;=$F11+$H11-1),2,IF(AND($C11="Milestone",AN$7&gt;=$F11,AN$7&lt;=$F11+$H11-1),1,""))</f>
        <v/>
      </c>
      <c r="AO11" s="14" t="str">
        <f t="shared" ca="1" si="92"/>
        <v/>
      </c>
      <c r="AP11" s="14" t="str">
        <f t="shared" ca="1" si="92"/>
        <v/>
      </c>
      <c r="AQ11" s="14" t="str">
        <f t="shared" ca="1" si="92"/>
        <v/>
      </c>
      <c r="AR11" s="14" t="str">
        <f t="shared" ca="1" si="92"/>
        <v/>
      </c>
      <c r="AS11" s="14" t="str">
        <f t="shared" ca="1" si="92"/>
        <v/>
      </c>
      <c r="AT11" s="14" t="str">
        <f t="shared" ca="1" si="92"/>
        <v/>
      </c>
      <c r="AU11" s="14" t="str">
        <f t="shared" ca="1" si="92"/>
        <v/>
      </c>
      <c r="AV11" s="14" t="str">
        <f t="shared" ca="1" si="92"/>
        <v/>
      </c>
      <c r="AW11" s="14" t="str">
        <f t="shared" ca="1" si="92"/>
        <v/>
      </c>
      <c r="AX11" s="14" t="str">
        <f t="shared" ref="AX11:BG16" ca="1" si="93">IF(AND($C11="Goal",AX$7&gt;=$F11,AX$7&lt;=$F11+$H11-1),2,IF(AND($C11="Milestone",AX$7&gt;=$F11,AX$7&lt;=$F11+$H11-1),1,""))</f>
        <v/>
      </c>
      <c r="AY11" s="14" t="str">
        <f t="shared" ca="1" si="93"/>
        <v/>
      </c>
      <c r="AZ11" s="14" t="str">
        <f t="shared" ca="1" si="93"/>
        <v/>
      </c>
      <c r="BA11" s="14" t="str">
        <f t="shared" ca="1" si="93"/>
        <v/>
      </c>
      <c r="BB11" s="14" t="str">
        <f t="shared" ca="1" si="93"/>
        <v/>
      </c>
      <c r="BC11" s="14" t="str">
        <f t="shared" ca="1" si="93"/>
        <v/>
      </c>
      <c r="BD11" s="14" t="str">
        <f t="shared" ca="1" si="93"/>
        <v/>
      </c>
      <c r="BE11" s="14" t="str">
        <f t="shared" ca="1" si="93"/>
        <v/>
      </c>
      <c r="BF11" s="14" t="str">
        <f t="shared" ca="1" si="93"/>
        <v/>
      </c>
      <c r="BG11" s="14" t="str">
        <f t="shared" ca="1" si="93"/>
        <v/>
      </c>
      <c r="BH11" s="14" t="str">
        <f t="shared" ref="BH11:BM16" ca="1" si="94">IF(AND($C11="Goal",BH$7&gt;=$F11,BH$7&lt;=$F11+$H11-1),2,IF(AND($C11="Milestone",BH$7&gt;=$F11,BH$7&lt;=$F11+$H11-1),1,""))</f>
        <v/>
      </c>
      <c r="BI11" s="14" t="str">
        <f t="shared" ca="1" si="94"/>
        <v/>
      </c>
      <c r="BJ11" s="14" t="str">
        <f t="shared" ca="1" si="94"/>
        <v/>
      </c>
      <c r="BK11" s="14" t="str">
        <f t="shared" ca="1" si="94"/>
        <v/>
      </c>
      <c r="BL11" s="14" t="str">
        <f t="shared" ca="1" si="94"/>
        <v/>
      </c>
      <c r="BM11" s="14" t="str">
        <f t="shared" ca="1" si="94"/>
        <v/>
      </c>
      <c r="BN11" s="66"/>
      <c r="BO11" s="71" t="s">
        <v>23</v>
      </c>
      <c r="BP11" s="72"/>
      <c r="BQ11" s="72"/>
      <c r="BR11" s="73"/>
      <c r="BS11" s="74"/>
      <c r="BT11" s="74"/>
      <c r="BU11" s="75"/>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row>
    <row r="12" spans="1:243" s="1" customFormat="1" ht="40.15" customHeight="1">
      <c r="A12" s="7"/>
      <c r="B12" s="60" t="s">
        <v>24</v>
      </c>
      <c r="C12" s="16" t="s">
        <v>25</v>
      </c>
      <c r="D12" s="16" t="s">
        <v>26</v>
      </c>
      <c r="E12" s="17">
        <v>1</v>
      </c>
      <c r="F12" s="18">
        <v>44809</v>
      </c>
      <c r="G12" s="18">
        <v>44809</v>
      </c>
      <c r="H12" s="19">
        <v>1</v>
      </c>
      <c r="I12" s="16"/>
      <c r="J12" s="14" t="str">
        <f t="shared" ca="1" si="89"/>
        <v/>
      </c>
      <c r="K12" s="14" t="str">
        <f t="shared" ca="1" si="89"/>
        <v/>
      </c>
      <c r="L12" s="14" t="str">
        <f t="shared" ca="1" si="89"/>
        <v/>
      </c>
      <c r="M12" s="14" t="str">
        <f t="shared" ca="1" si="89"/>
        <v/>
      </c>
      <c r="N12" s="14" t="str">
        <f t="shared" ca="1" si="89"/>
        <v/>
      </c>
      <c r="O12" s="14" t="str">
        <f t="shared" ca="1" si="89"/>
        <v/>
      </c>
      <c r="P12" s="14" t="str">
        <f t="shared" ca="1" si="89"/>
        <v/>
      </c>
      <c r="Q12" s="14" t="str">
        <f t="shared" ca="1" si="89"/>
        <v/>
      </c>
      <c r="R12" s="14" t="str">
        <f t="shared" ca="1" si="89"/>
        <v/>
      </c>
      <c r="S12" s="14" t="str">
        <f t="shared" ca="1" si="89"/>
        <v/>
      </c>
      <c r="T12" s="14" t="str">
        <f t="shared" ca="1" si="90"/>
        <v/>
      </c>
      <c r="U12" s="14" t="str">
        <f t="shared" ca="1" si="90"/>
        <v/>
      </c>
      <c r="V12" s="14" t="str">
        <f t="shared" ca="1" si="90"/>
        <v/>
      </c>
      <c r="W12" s="14" t="str">
        <f t="shared" ca="1" si="90"/>
        <v/>
      </c>
      <c r="X12" s="14" t="str">
        <f t="shared" ca="1" si="90"/>
        <v/>
      </c>
      <c r="Y12" s="14" t="str">
        <f t="shared" ca="1" si="90"/>
        <v/>
      </c>
      <c r="Z12" s="14" t="str">
        <f t="shared" ca="1" si="90"/>
        <v/>
      </c>
      <c r="AA12" s="14" t="str">
        <f t="shared" ca="1" si="90"/>
        <v/>
      </c>
      <c r="AB12" s="14" t="str">
        <f t="shared" ca="1" si="90"/>
        <v/>
      </c>
      <c r="AC12" s="14" t="str">
        <f t="shared" ca="1" si="90"/>
        <v/>
      </c>
      <c r="AD12" s="14" t="str">
        <f t="shared" ca="1" si="91"/>
        <v/>
      </c>
      <c r="AE12" s="14" t="str">
        <f t="shared" ca="1" si="91"/>
        <v/>
      </c>
      <c r="AF12" s="14" t="str">
        <f t="shared" ca="1" si="91"/>
        <v/>
      </c>
      <c r="AG12" s="14" t="str">
        <f t="shared" ca="1" si="91"/>
        <v/>
      </c>
      <c r="AH12" s="14" t="str">
        <f t="shared" ca="1" si="91"/>
        <v/>
      </c>
      <c r="AI12" s="14" t="str">
        <f t="shared" ca="1" si="91"/>
        <v/>
      </c>
      <c r="AJ12" s="14" t="str">
        <f t="shared" ca="1" si="91"/>
        <v/>
      </c>
      <c r="AK12" s="14" t="str">
        <f t="shared" ca="1" si="91"/>
        <v/>
      </c>
      <c r="AL12" s="14" t="str">
        <f t="shared" ca="1" si="91"/>
        <v/>
      </c>
      <c r="AM12" s="14" t="str">
        <f t="shared" ca="1" si="91"/>
        <v/>
      </c>
      <c r="AN12" s="14" t="str">
        <f t="shared" ca="1" si="92"/>
        <v/>
      </c>
      <c r="AO12" s="14" t="str">
        <f t="shared" ca="1" si="92"/>
        <v/>
      </c>
      <c r="AP12" s="14" t="str">
        <f t="shared" ca="1" si="92"/>
        <v/>
      </c>
      <c r="AQ12" s="14" t="str">
        <f t="shared" ca="1" si="92"/>
        <v/>
      </c>
      <c r="AR12" s="14" t="str">
        <f t="shared" ca="1" si="92"/>
        <v/>
      </c>
      <c r="AS12" s="14" t="str">
        <f t="shared" ca="1" si="92"/>
        <v/>
      </c>
      <c r="AT12" s="14" t="str">
        <f t="shared" ca="1" si="92"/>
        <v/>
      </c>
      <c r="AU12" s="14" t="str">
        <f t="shared" ca="1" si="92"/>
        <v/>
      </c>
      <c r="AV12" s="14" t="str">
        <f t="shared" ca="1" si="92"/>
        <v/>
      </c>
      <c r="AW12" s="14" t="str">
        <f t="shared" ca="1" si="92"/>
        <v/>
      </c>
      <c r="AX12" s="14" t="str">
        <f t="shared" ca="1" si="93"/>
        <v/>
      </c>
      <c r="AY12" s="14" t="str">
        <f t="shared" ca="1" si="93"/>
        <v/>
      </c>
      <c r="AZ12" s="14" t="str">
        <f t="shared" ca="1" si="93"/>
        <v/>
      </c>
      <c r="BA12" s="14" t="str">
        <f t="shared" ca="1" si="93"/>
        <v/>
      </c>
      <c r="BB12" s="14" t="str">
        <f t="shared" ca="1" si="93"/>
        <v/>
      </c>
      <c r="BC12" s="14" t="str">
        <f t="shared" ca="1" si="93"/>
        <v/>
      </c>
      <c r="BD12" s="14" t="str">
        <f t="shared" ca="1" si="93"/>
        <v/>
      </c>
      <c r="BE12" s="14" t="str">
        <f t="shared" ca="1" si="93"/>
        <v/>
      </c>
      <c r="BF12" s="14" t="str">
        <f t="shared" ca="1" si="93"/>
        <v/>
      </c>
      <c r="BG12" s="14" t="str">
        <f t="shared" ca="1" si="93"/>
        <v/>
      </c>
      <c r="BH12" s="14" t="str">
        <f t="shared" ca="1" si="94"/>
        <v/>
      </c>
      <c r="BI12" s="14" t="str">
        <f t="shared" ca="1" si="94"/>
        <v/>
      </c>
      <c r="BJ12" s="14" t="str">
        <f t="shared" ca="1" si="94"/>
        <v/>
      </c>
      <c r="BK12" s="14" t="str">
        <f t="shared" ca="1" si="94"/>
        <v/>
      </c>
      <c r="BL12" s="14" t="str">
        <f t="shared" ca="1" si="94"/>
        <v/>
      </c>
      <c r="BM12" s="14" t="str">
        <f t="shared" ca="1" si="94"/>
        <v/>
      </c>
      <c r="BN12" s="66"/>
      <c r="BO12" s="60" t="s">
        <v>27</v>
      </c>
      <c r="BP12" s="16" t="s">
        <v>28</v>
      </c>
      <c r="BQ12" s="16" t="s">
        <v>26</v>
      </c>
      <c r="BR12" s="76">
        <v>1</v>
      </c>
      <c r="BS12" s="69">
        <v>44942</v>
      </c>
      <c r="BT12" s="69">
        <v>44949</v>
      </c>
      <c r="BU12" s="70">
        <f>BT12-BS12</f>
        <v>7</v>
      </c>
      <c r="BV12" s="90"/>
      <c r="BW12" s="90"/>
      <c r="BX12" s="93"/>
      <c r="BY12" s="93"/>
      <c r="BZ12" s="93"/>
      <c r="CA12" s="93"/>
      <c r="CB12" s="93"/>
      <c r="CC12" s="93"/>
      <c r="CD12" s="93"/>
      <c r="CE12" s="93"/>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row>
    <row r="13" spans="1:243" s="1" customFormat="1" ht="40.15" customHeight="1">
      <c r="A13" s="7"/>
      <c r="B13" s="60" t="s">
        <v>29</v>
      </c>
      <c r="C13" s="16" t="s">
        <v>30</v>
      </c>
      <c r="D13" s="16" t="s">
        <v>26</v>
      </c>
      <c r="E13" s="17">
        <v>1</v>
      </c>
      <c r="F13" s="18">
        <v>44809</v>
      </c>
      <c r="G13" s="18">
        <v>44818</v>
      </c>
      <c r="H13" s="19">
        <v>10</v>
      </c>
      <c r="I13" s="16"/>
      <c r="J13" s="14" t="str">
        <f t="shared" ca="1" si="89"/>
        <v/>
      </c>
      <c r="K13" s="14" t="str">
        <f t="shared" ca="1" si="89"/>
        <v/>
      </c>
      <c r="L13" s="14" t="str">
        <f t="shared" ca="1" si="89"/>
        <v/>
      </c>
      <c r="M13" s="14" t="str">
        <f t="shared" ca="1" si="89"/>
        <v/>
      </c>
      <c r="N13" s="14" t="str">
        <f t="shared" ca="1" si="89"/>
        <v/>
      </c>
      <c r="O13" s="14" t="str">
        <f t="shared" ca="1" si="89"/>
        <v/>
      </c>
      <c r="P13" s="14" t="str">
        <f t="shared" ca="1" si="89"/>
        <v/>
      </c>
      <c r="Q13" s="14" t="str">
        <f t="shared" ca="1" si="89"/>
        <v/>
      </c>
      <c r="R13" s="14" t="str">
        <f t="shared" ca="1" si="89"/>
        <v/>
      </c>
      <c r="S13" s="14" t="str">
        <f t="shared" ca="1" si="89"/>
        <v/>
      </c>
      <c r="T13" s="14" t="str">
        <f t="shared" ca="1" si="90"/>
        <v/>
      </c>
      <c r="U13" s="14" t="str">
        <f t="shared" ca="1" si="90"/>
        <v/>
      </c>
      <c r="V13" s="14" t="str">
        <f t="shared" ca="1" si="90"/>
        <v/>
      </c>
      <c r="W13" s="14" t="str">
        <f t="shared" ca="1" si="90"/>
        <v/>
      </c>
      <c r="X13" s="14" t="str">
        <f t="shared" ca="1" si="90"/>
        <v/>
      </c>
      <c r="Y13" s="14" t="str">
        <f t="shared" ca="1" si="90"/>
        <v/>
      </c>
      <c r="Z13" s="14" t="str">
        <f t="shared" ca="1" si="90"/>
        <v/>
      </c>
      <c r="AA13" s="14" t="str">
        <f t="shared" ca="1" si="90"/>
        <v/>
      </c>
      <c r="AB13" s="14" t="str">
        <f t="shared" ca="1" si="90"/>
        <v/>
      </c>
      <c r="AC13" s="14" t="str">
        <f t="shared" ca="1" si="90"/>
        <v/>
      </c>
      <c r="AD13" s="14" t="str">
        <f t="shared" ca="1" si="91"/>
        <v/>
      </c>
      <c r="AE13" s="14" t="str">
        <f t="shared" ca="1" si="91"/>
        <v/>
      </c>
      <c r="AF13" s="14" t="str">
        <f t="shared" ca="1" si="91"/>
        <v/>
      </c>
      <c r="AG13" s="14" t="str">
        <f t="shared" ca="1" si="91"/>
        <v/>
      </c>
      <c r="AH13" s="14" t="str">
        <f t="shared" ca="1" si="91"/>
        <v/>
      </c>
      <c r="AI13" s="14" t="str">
        <f t="shared" ca="1" si="91"/>
        <v/>
      </c>
      <c r="AJ13" s="14" t="str">
        <f t="shared" ca="1" si="91"/>
        <v/>
      </c>
      <c r="AK13" s="14" t="str">
        <f t="shared" ca="1" si="91"/>
        <v/>
      </c>
      <c r="AL13" s="14" t="str">
        <f t="shared" ca="1" si="91"/>
        <v/>
      </c>
      <c r="AM13" s="14" t="str">
        <f t="shared" ca="1" si="91"/>
        <v/>
      </c>
      <c r="AN13" s="14" t="str">
        <f t="shared" ca="1" si="92"/>
        <v/>
      </c>
      <c r="AO13" s="14" t="str">
        <f t="shared" ca="1" si="92"/>
        <v/>
      </c>
      <c r="AP13" s="14" t="str">
        <f t="shared" ca="1" si="92"/>
        <v/>
      </c>
      <c r="AQ13" s="14" t="str">
        <f t="shared" ca="1" si="92"/>
        <v/>
      </c>
      <c r="AR13" s="14" t="str">
        <f t="shared" ca="1" si="92"/>
        <v/>
      </c>
      <c r="AS13" s="14" t="str">
        <f t="shared" ca="1" si="92"/>
        <v/>
      </c>
      <c r="AT13" s="14" t="str">
        <f t="shared" ca="1" si="92"/>
        <v/>
      </c>
      <c r="AU13" s="14" t="str">
        <f t="shared" ca="1" si="92"/>
        <v/>
      </c>
      <c r="AV13" s="14" t="str">
        <f t="shared" ca="1" si="92"/>
        <v/>
      </c>
      <c r="AW13" s="14" t="str">
        <f t="shared" ca="1" si="92"/>
        <v/>
      </c>
      <c r="AX13" s="14" t="str">
        <f t="shared" ca="1" si="93"/>
        <v/>
      </c>
      <c r="AY13" s="14" t="str">
        <f t="shared" ca="1" si="93"/>
        <v/>
      </c>
      <c r="AZ13" s="14" t="str">
        <f t="shared" ca="1" si="93"/>
        <v/>
      </c>
      <c r="BA13" s="14" t="str">
        <f t="shared" ca="1" si="93"/>
        <v/>
      </c>
      <c r="BB13" s="14" t="str">
        <f t="shared" ca="1" si="93"/>
        <v/>
      </c>
      <c r="BC13" s="14" t="str">
        <f t="shared" ca="1" si="93"/>
        <v/>
      </c>
      <c r="BD13" s="14" t="str">
        <f t="shared" ca="1" si="93"/>
        <v/>
      </c>
      <c r="BE13" s="14" t="str">
        <f t="shared" ca="1" si="93"/>
        <v/>
      </c>
      <c r="BF13" s="14" t="str">
        <f t="shared" ca="1" si="93"/>
        <v/>
      </c>
      <c r="BG13" s="14" t="str">
        <f t="shared" ca="1" si="93"/>
        <v/>
      </c>
      <c r="BH13" s="14" t="str">
        <f t="shared" ca="1" si="94"/>
        <v/>
      </c>
      <c r="BI13" s="14" t="str">
        <f t="shared" ca="1" si="94"/>
        <v/>
      </c>
      <c r="BJ13" s="14" t="str">
        <f t="shared" ca="1" si="94"/>
        <v/>
      </c>
      <c r="BK13" s="14" t="str">
        <f t="shared" ca="1" si="94"/>
        <v/>
      </c>
      <c r="BL13" s="14" t="str">
        <f t="shared" ca="1" si="94"/>
        <v/>
      </c>
      <c r="BM13" s="14" t="str">
        <f t="shared" ca="1" si="94"/>
        <v/>
      </c>
      <c r="BN13" s="66"/>
      <c r="BO13" s="77" t="s">
        <v>31</v>
      </c>
      <c r="BP13" s="72" t="s">
        <v>28</v>
      </c>
      <c r="BQ13" s="72" t="s">
        <v>26</v>
      </c>
      <c r="BR13" s="73">
        <v>1</v>
      </c>
      <c r="BS13" s="69">
        <v>44970</v>
      </c>
      <c r="BT13" s="69">
        <v>44991</v>
      </c>
      <c r="BU13" s="70">
        <f t="shared" ref="BU13:BU26" si="95">BT13-BS13</f>
        <v>21</v>
      </c>
      <c r="BV13" s="90"/>
      <c r="BW13" s="90"/>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7"/>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row>
    <row r="14" spans="1:243" s="1" customFormat="1" ht="40.15" customHeight="1">
      <c r="A14" s="6"/>
      <c r="B14" s="9" t="s">
        <v>32</v>
      </c>
      <c r="C14" s="16" t="s">
        <v>28</v>
      </c>
      <c r="D14" s="16" t="s">
        <v>26</v>
      </c>
      <c r="E14" s="17">
        <v>1</v>
      </c>
      <c r="F14" s="18">
        <v>44818</v>
      </c>
      <c r="G14" s="18">
        <v>44818</v>
      </c>
      <c r="H14" s="19">
        <v>1</v>
      </c>
      <c r="I14" s="16"/>
      <c r="J14" s="14">
        <f t="shared" ca="1" si="89"/>
        <v>2</v>
      </c>
      <c r="K14" s="14" t="str">
        <f t="shared" ca="1" si="89"/>
        <v/>
      </c>
      <c r="L14" s="14" t="str">
        <f t="shared" ca="1" si="89"/>
        <v/>
      </c>
      <c r="M14" s="14" t="str">
        <f t="shared" ca="1" si="89"/>
        <v/>
      </c>
      <c r="N14" s="14" t="str">
        <f t="shared" ca="1" si="89"/>
        <v/>
      </c>
      <c r="O14" s="14" t="str">
        <f t="shared" ca="1" si="89"/>
        <v/>
      </c>
      <c r="P14" s="14" t="str">
        <f t="shared" ca="1" si="89"/>
        <v/>
      </c>
      <c r="Q14" s="14" t="str">
        <f t="shared" ca="1" si="89"/>
        <v/>
      </c>
      <c r="R14" s="14" t="str">
        <f t="shared" ca="1" si="89"/>
        <v/>
      </c>
      <c r="S14" s="14" t="str">
        <f t="shared" ca="1" si="89"/>
        <v/>
      </c>
      <c r="T14" s="14" t="str">
        <f t="shared" ca="1" si="90"/>
        <v/>
      </c>
      <c r="U14" s="14" t="str">
        <f t="shared" ca="1" si="90"/>
        <v/>
      </c>
      <c r="V14" s="14" t="str">
        <f t="shared" ca="1" si="90"/>
        <v/>
      </c>
      <c r="W14" s="14" t="str">
        <f t="shared" ca="1" si="90"/>
        <v/>
      </c>
      <c r="X14" s="14" t="str">
        <f t="shared" ca="1" si="90"/>
        <v/>
      </c>
      <c r="Y14" s="14" t="str">
        <f t="shared" ca="1" si="90"/>
        <v/>
      </c>
      <c r="Z14" s="14" t="str">
        <f t="shared" ca="1" si="90"/>
        <v/>
      </c>
      <c r="AA14" s="14" t="str">
        <f t="shared" ca="1" si="90"/>
        <v/>
      </c>
      <c r="AB14" s="14" t="str">
        <f t="shared" ca="1" si="90"/>
        <v/>
      </c>
      <c r="AC14" s="14" t="str">
        <f t="shared" ca="1" si="90"/>
        <v/>
      </c>
      <c r="AD14" s="14" t="str">
        <f t="shared" ca="1" si="91"/>
        <v/>
      </c>
      <c r="AE14" s="14" t="str">
        <f t="shared" ca="1" si="91"/>
        <v/>
      </c>
      <c r="AF14" s="14" t="str">
        <f t="shared" ca="1" si="91"/>
        <v/>
      </c>
      <c r="AG14" s="14" t="str">
        <f t="shared" ca="1" si="91"/>
        <v/>
      </c>
      <c r="AH14" s="14" t="str">
        <f t="shared" ca="1" si="91"/>
        <v/>
      </c>
      <c r="AI14" s="14" t="str">
        <f t="shared" ca="1" si="91"/>
        <v/>
      </c>
      <c r="AJ14" s="14" t="str">
        <f t="shared" ca="1" si="91"/>
        <v/>
      </c>
      <c r="AK14" s="14" t="str">
        <f t="shared" ca="1" si="91"/>
        <v/>
      </c>
      <c r="AL14" s="14" t="str">
        <f t="shared" ca="1" si="91"/>
        <v/>
      </c>
      <c r="AM14" s="14" t="str">
        <f t="shared" ca="1" si="91"/>
        <v/>
      </c>
      <c r="AN14" s="14" t="str">
        <f t="shared" ca="1" si="92"/>
        <v/>
      </c>
      <c r="AO14" s="14" t="str">
        <f t="shared" ca="1" si="92"/>
        <v/>
      </c>
      <c r="AP14" s="14" t="str">
        <f t="shared" ca="1" si="92"/>
        <v/>
      </c>
      <c r="AQ14" s="14" t="str">
        <f t="shared" ca="1" si="92"/>
        <v/>
      </c>
      <c r="AR14" s="14" t="str">
        <f t="shared" ca="1" si="92"/>
        <v/>
      </c>
      <c r="AS14" s="14" t="str">
        <f t="shared" ca="1" si="92"/>
        <v/>
      </c>
      <c r="AT14" s="14" t="str">
        <f t="shared" ca="1" si="92"/>
        <v/>
      </c>
      <c r="AU14" s="14" t="str">
        <f t="shared" ca="1" si="92"/>
        <v/>
      </c>
      <c r="AV14" s="14" t="str">
        <f t="shared" ca="1" si="92"/>
        <v/>
      </c>
      <c r="AW14" s="14" t="str">
        <f t="shared" ca="1" si="92"/>
        <v/>
      </c>
      <c r="AX14" s="14" t="str">
        <f t="shared" ca="1" si="93"/>
        <v/>
      </c>
      <c r="AY14" s="14" t="str">
        <f t="shared" ca="1" si="93"/>
        <v/>
      </c>
      <c r="AZ14" s="14" t="str">
        <f t="shared" ca="1" si="93"/>
        <v/>
      </c>
      <c r="BA14" s="14" t="str">
        <f t="shared" ca="1" si="93"/>
        <v/>
      </c>
      <c r="BB14" s="14" t="str">
        <f t="shared" ca="1" si="93"/>
        <v/>
      </c>
      <c r="BC14" s="14" t="str">
        <f t="shared" ca="1" si="93"/>
        <v/>
      </c>
      <c r="BD14" s="14" t="str">
        <f t="shared" ca="1" si="93"/>
        <v/>
      </c>
      <c r="BE14" s="14" t="str">
        <f t="shared" ca="1" si="93"/>
        <v/>
      </c>
      <c r="BF14" s="14" t="str">
        <f t="shared" ca="1" si="93"/>
        <v/>
      </c>
      <c r="BG14" s="14" t="str">
        <f t="shared" ca="1" si="93"/>
        <v/>
      </c>
      <c r="BH14" s="14" t="str">
        <f t="shared" ca="1" si="94"/>
        <v/>
      </c>
      <c r="BI14" s="14" t="str">
        <f t="shared" ca="1" si="94"/>
        <v/>
      </c>
      <c r="BJ14" s="14" t="str">
        <f t="shared" ca="1" si="94"/>
        <v/>
      </c>
      <c r="BK14" s="14" t="str">
        <f t="shared" ca="1" si="94"/>
        <v/>
      </c>
      <c r="BL14" s="14" t="str">
        <f t="shared" ca="1" si="94"/>
        <v/>
      </c>
      <c r="BM14" s="14" t="str">
        <f t="shared" ca="1" si="94"/>
        <v/>
      </c>
      <c r="BN14" s="66"/>
      <c r="BO14" s="9" t="s">
        <v>33</v>
      </c>
      <c r="BP14" s="16" t="s">
        <v>30</v>
      </c>
      <c r="BQ14" s="16" t="s">
        <v>26</v>
      </c>
      <c r="BR14" s="73">
        <v>0.99</v>
      </c>
      <c r="BS14" s="69">
        <v>44970</v>
      </c>
      <c r="BT14" s="69">
        <v>45019</v>
      </c>
      <c r="BU14" s="70">
        <f t="shared" si="95"/>
        <v>49</v>
      </c>
      <c r="BV14" s="90"/>
      <c r="BW14" s="90"/>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c r="GJ14" s="90"/>
    </row>
    <row r="15" spans="1:243" s="1" customFormat="1" ht="40.15" customHeight="1">
      <c r="A15" s="6"/>
      <c r="B15" s="60" t="s">
        <v>34</v>
      </c>
      <c r="C15" s="16" t="s">
        <v>30</v>
      </c>
      <c r="D15" s="16" t="s">
        <v>26</v>
      </c>
      <c r="E15" s="17">
        <v>1</v>
      </c>
      <c r="F15" s="18">
        <v>44816</v>
      </c>
      <c r="G15" s="18">
        <v>44818</v>
      </c>
      <c r="H15" s="19">
        <v>3</v>
      </c>
      <c r="I15" s="16"/>
      <c r="J15" s="14" t="str">
        <f t="shared" ca="1" si="89"/>
        <v/>
      </c>
      <c r="K15" s="14" t="str">
        <f t="shared" ca="1" si="89"/>
        <v/>
      </c>
      <c r="L15" s="14" t="str">
        <f t="shared" ca="1" si="89"/>
        <v/>
      </c>
      <c r="M15" s="14" t="str">
        <f t="shared" ca="1" si="89"/>
        <v/>
      </c>
      <c r="N15" s="14" t="str">
        <f t="shared" ca="1" si="89"/>
        <v/>
      </c>
      <c r="O15" s="14" t="str">
        <f t="shared" ca="1" si="89"/>
        <v/>
      </c>
      <c r="P15" s="14" t="str">
        <f t="shared" ca="1" si="89"/>
        <v/>
      </c>
      <c r="Q15" s="14" t="str">
        <f t="shared" ca="1" si="89"/>
        <v/>
      </c>
      <c r="R15" s="14" t="str">
        <f t="shared" ca="1" si="89"/>
        <v/>
      </c>
      <c r="S15" s="14" t="str">
        <f t="shared" ca="1" si="89"/>
        <v/>
      </c>
      <c r="T15" s="14" t="str">
        <f t="shared" ca="1" si="90"/>
        <v/>
      </c>
      <c r="U15" s="14" t="str">
        <f t="shared" ca="1" si="90"/>
        <v/>
      </c>
      <c r="V15" s="14" t="str">
        <f t="shared" ca="1" si="90"/>
        <v/>
      </c>
      <c r="W15" s="14" t="str">
        <f t="shared" ca="1" si="90"/>
        <v/>
      </c>
      <c r="X15" s="14" t="str">
        <f t="shared" ca="1" si="90"/>
        <v/>
      </c>
      <c r="Y15" s="14" t="str">
        <f t="shared" ca="1" si="90"/>
        <v/>
      </c>
      <c r="Z15" s="14" t="str">
        <f t="shared" ca="1" si="90"/>
        <v/>
      </c>
      <c r="AA15" s="14" t="str">
        <f t="shared" ca="1" si="90"/>
        <v/>
      </c>
      <c r="AB15" s="14" t="str">
        <f t="shared" ca="1" si="90"/>
        <v/>
      </c>
      <c r="AC15" s="14" t="str">
        <f t="shared" ca="1" si="90"/>
        <v/>
      </c>
      <c r="AD15" s="14" t="str">
        <f t="shared" ca="1" si="91"/>
        <v/>
      </c>
      <c r="AE15" s="14" t="str">
        <f t="shared" ca="1" si="91"/>
        <v/>
      </c>
      <c r="AF15" s="14" t="str">
        <f t="shared" ca="1" si="91"/>
        <v/>
      </c>
      <c r="AG15" s="14" t="str">
        <f t="shared" ca="1" si="91"/>
        <v/>
      </c>
      <c r="AH15" s="14" t="str">
        <f t="shared" ca="1" si="91"/>
        <v/>
      </c>
      <c r="AI15" s="14" t="str">
        <f t="shared" ca="1" si="91"/>
        <v/>
      </c>
      <c r="AJ15" s="14" t="str">
        <f t="shared" ca="1" si="91"/>
        <v/>
      </c>
      <c r="AK15" s="14" t="str">
        <f t="shared" ca="1" si="91"/>
        <v/>
      </c>
      <c r="AL15" s="14" t="str">
        <f t="shared" ca="1" si="91"/>
        <v/>
      </c>
      <c r="AM15" s="14" t="str">
        <f t="shared" ca="1" si="91"/>
        <v/>
      </c>
      <c r="AN15" s="14" t="str">
        <f t="shared" ca="1" si="92"/>
        <v/>
      </c>
      <c r="AO15" s="14" t="str">
        <f t="shared" ca="1" si="92"/>
        <v/>
      </c>
      <c r="AP15" s="14" t="str">
        <f t="shared" ca="1" si="92"/>
        <v/>
      </c>
      <c r="AQ15" s="14" t="str">
        <f t="shared" ca="1" si="92"/>
        <v/>
      </c>
      <c r="AR15" s="14" t="str">
        <f t="shared" ca="1" si="92"/>
        <v/>
      </c>
      <c r="AS15" s="14" t="str">
        <f t="shared" ca="1" si="92"/>
        <v/>
      </c>
      <c r="AT15" s="14" t="str">
        <f t="shared" ca="1" si="92"/>
        <v/>
      </c>
      <c r="AU15" s="14" t="str">
        <f t="shared" ca="1" si="92"/>
        <v/>
      </c>
      <c r="AV15" s="14" t="str">
        <f t="shared" ca="1" si="92"/>
        <v/>
      </c>
      <c r="AW15" s="14" t="str">
        <f t="shared" ca="1" si="92"/>
        <v/>
      </c>
      <c r="AX15" s="14" t="str">
        <f t="shared" ca="1" si="93"/>
        <v/>
      </c>
      <c r="AY15" s="14" t="str">
        <f t="shared" ca="1" si="93"/>
        <v/>
      </c>
      <c r="AZ15" s="14" t="str">
        <f t="shared" ca="1" si="93"/>
        <v/>
      </c>
      <c r="BA15" s="14" t="str">
        <f t="shared" ca="1" si="93"/>
        <v/>
      </c>
      <c r="BB15" s="14" t="str">
        <f t="shared" ca="1" si="93"/>
        <v/>
      </c>
      <c r="BC15" s="14" t="str">
        <f t="shared" ca="1" si="93"/>
        <v/>
      </c>
      <c r="BD15" s="14" t="str">
        <f t="shared" ca="1" si="93"/>
        <v/>
      </c>
      <c r="BE15" s="14" t="str">
        <f t="shared" ca="1" si="93"/>
        <v/>
      </c>
      <c r="BF15" s="14" t="str">
        <f t="shared" ca="1" si="93"/>
        <v/>
      </c>
      <c r="BG15" s="14" t="str">
        <f t="shared" ca="1" si="93"/>
        <v/>
      </c>
      <c r="BH15" s="14" t="str">
        <f t="shared" ca="1" si="94"/>
        <v/>
      </c>
      <c r="BI15" s="14" t="str">
        <f t="shared" ca="1" si="94"/>
        <v/>
      </c>
      <c r="BJ15" s="14" t="str">
        <f t="shared" ca="1" si="94"/>
        <v/>
      </c>
      <c r="BK15" s="14" t="str">
        <f t="shared" ca="1" si="94"/>
        <v/>
      </c>
      <c r="BL15" s="14" t="str">
        <f t="shared" ca="1" si="94"/>
        <v/>
      </c>
      <c r="BM15" s="14" t="str">
        <f t="shared" ca="1" si="94"/>
        <v/>
      </c>
      <c r="BN15" s="66"/>
      <c r="BO15" s="77" t="s">
        <v>35</v>
      </c>
      <c r="BP15" s="72" t="s">
        <v>30</v>
      </c>
      <c r="BQ15" s="72" t="s">
        <v>26</v>
      </c>
      <c r="BR15" s="73">
        <v>1</v>
      </c>
      <c r="BS15" s="69">
        <v>44942</v>
      </c>
      <c r="BT15" s="69">
        <v>44970</v>
      </c>
      <c r="BU15" s="70">
        <f t="shared" si="95"/>
        <v>28</v>
      </c>
      <c r="BV15" s="90"/>
      <c r="BW15" s="90"/>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row>
    <row r="16" spans="1:243" s="1" customFormat="1" ht="40.15" customHeight="1">
      <c r="A16" s="6"/>
      <c r="B16" s="60" t="s">
        <v>36</v>
      </c>
      <c r="C16" s="16" t="s">
        <v>30</v>
      </c>
      <c r="D16" s="16" t="s">
        <v>26</v>
      </c>
      <c r="E16" s="17">
        <v>1</v>
      </c>
      <c r="F16" s="18">
        <v>44816</v>
      </c>
      <c r="G16" s="18">
        <v>44823</v>
      </c>
      <c r="H16" s="19">
        <v>7</v>
      </c>
      <c r="I16" s="16"/>
      <c r="J16" s="14" t="str">
        <f t="shared" ca="1" si="89"/>
        <v/>
      </c>
      <c r="K16" s="14" t="str">
        <f t="shared" ca="1" si="89"/>
        <v/>
      </c>
      <c r="L16" s="14" t="str">
        <f t="shared" ca="1" si="89"/>
        <v/>
      </c>
      <c r="M16" s="14" t="str">
        <f t="shared" ca="1" si="89"/>
        <v/>
      </c>
      <c r="N16" s="14" t="str">
        <f t="shared" ca="1" si="89"/>
        <v/>
      </c>
      <c r="O16" s="14" t="str">
        <f t="shared" ca="1" si="89"/>
        <v/>
      </c>
      <c r="P16" s="14" t="str">
        <f t="shared" ca="1" si="89"/>
        <v/>
      </c>
      <c r="Q16" s="14" t="str">
        <f t="shared" ca="1" si="89"/>
        <v/>
      </c>
      <c r="R16" s="14" t="str">
        <f t="shared" ca="1" si="89"/>
        <v/>
      </c>
      <c r="S16" s="14" t="str">
        <f t="shared" ca="1" si="89"/>
        <v/>
      </c>
      <c r="T16" s="14" t="str">
        <f t="shared" ca="1" si="90"/>
        <v/>
      </c>
      <c r="U16" s="14" t="str">
        <f t="shared" ca="1" si="90"/>
        <v/>
      </c>
      <c r="V16" s="14" t="str">
        <f t="shared" ca="1" si="90"/>
        <v/>
      </c>
      <c r="W16" s="14" t="str">
        <f t="shared" ca="1" si="90"/>
        <v/>
      </c>
      <c r="X16" s="14" t="str">
        <f t="shared" ca="1" si="90"/>
        <v/>
      </c>
      <c r="Y16" s="14" t="str">
        <f t="shared" ca="1" si="90"/>
        <v/>
      </c>
      <c r="Z16" s="14" t="str">
        <f t="shared" ca="1" si="90"/>
        <v/>
      </c>
      <c r="AA16" s="14" t="str">
        <f t="shared" ca="1" si="90"/>
        <v/>
      </c>
      <c r="AB16" s="14" t="str">
        <f t="shared" ca="1" si="90"/>
        <v/>
      </c>
      <c r="AC16" s="14" t="str">
        <f t="shared" ca="1" si="90"/>
        <v/>
      </c>
      <c r="AD16" s="14" t="str">
        <f t="shared" ca="1" si="91"/>
        <v/>
      </c>
      <c r="AE16" s="14" t="str">
        <f t="shared" ca="1" si="91"/>
        <v/>
      </c>
      <c r="AF16" s="14" t="str">
        <f t="shared" ca="1" si="91"/>
        <v/>
      </c>
      <c r="AG16" s="14" t="str">
        <f t="shared" ca="1" si="91"/>
        <v/>
      </c>
      <c r="AH16" s="14" t="str">
        <f t="shared" ca="1" si="91"/>
        <v/>
      </c>
      <c r="AI16" s="14" t="str">
        <f t="shared" ca="1" si="91"/>
        <v/>
      </c>
      <c r="AJ16" s="14" t="str">
        <f t="shared" ca="1" si="91"/>
        <v/>
      </c>
      <c r="AK16" s="14" t="str">
        <f t="shared" ca="1" si="91"/>
        <v/>
      </c>
      <c r="AL16" s="14" t="str">
        <f t="shared" ca="1" si="91"/>
        <v/>
      </c>
      <c r="AM16" s="14" t="str">
        <f t="shared" ca="1" si="91"/>
        <v/>
      </c>
      <c r="AN16" s="14" t="str">
        <f t="shared" ca="1" si="92"/>
        <v/>
      </c>
      <c r="AO16" s="14" t="str">
        <f t="shared" ca="1" si="92"/>
        <v/>
      </c>
      <c r="AP16" s="14" t="str">
        <f t="shared" ca="1" si="92"/>
        <v/>
      </c>
      <c r="AQ16" s="14" t="str">
        <f t="shared" ca="1" si="92"/>
        <v/>
      </c>
      <c r="AR16" s="14" t="str">
        <f t="shared" ca="1" si="92"/>
        <v/>
      </c>
      <c r="AS16" s="14" t="str">
        <f t="shared" ca="1" si="92"/>
        <v/>
      </c>
      <c r="AT16" s="14" t="str">
        <f t="shared" ca="1" si="92"/>
        <v/>
      </c>
      <c r="AU16" s="14" t="str">
        <f t="shared" ca="1" si="92"/>
        <v/>
      </c>
      <c r="AV16" s="14" t="str">
        <f t="shared" ca="1" si="92"/>
        <v/>
      </c>
      <c r="AW16" s="14" t="str">
        <f t="shared" ca="1" si="92"/>
        <v/>
      </c>
      <c r="AX16" s="14" t="str">
        <f t="shared" ca="1" si="93"/>
        <v/>
      </c>
      <c r="AY16" s="14" t="str">
        <f t="shared" ca="1" si="93"/>
        <v/>
      </c>
      <c r="AZ16" s="14" t="str">
        <f t="shared" ca="1" si="93"/>
        <v/>
      </c>
      <c r="BA16" s="14" t="str">
        <f t="shared" ca="1" si="93"/>
        <v/>
      </c>
      <c r="BB16" s="14" t="str">
        <f t="shared" ca="1" si="93"/>
        <v/>
      </c>
      <c r="BC16" s="14" t="str">
        <f t="shared" ca="1" si="93"/>
        <v/>
      </c>
      <c r="BD16" s="14" t="str">
        <f t="shared" ca="1" si="93"/>
        <v/>
      </c>
      <c r="BE16" s="14" t="str">
        <f t="shared" ca="1" si="93"/>
        <v/>
      </c>
      <c r="BF16" s="14" t="str">
        <f t="shared" ca="1" si="93"/>
        <v/>
      </c>
      <c r="BG16" s="14" t="str">
        <f t="shared" ca="1" si="93"/>
        <v/>
      </c>
      <c r="BH16" s="14" t="str">
        <f t="shared" ca="1" si="94"/>
        <v/>
      </c>
      <c r="BI16" s="14" t="str">
        <f t="shared" ca="1" si="94"/>
        <v/>
      </c>
      <c r="BJ16" s="14" t="str">
        <f t="shared" ca="1" si="94"/>
        <v/>
      </c>
      <c r="BK16" s="14" t="str">
        <f t="shared" ca="1" si="94"/>
        <v/>
      </c>
      <c r="BL16" s="14" t="str">
        <f t="shared" ca="1" si="94"/>
        <v/>
      </c>
      <c r="BM16" s="14" t="str">
        <f t="shared" ca="1" si="94"/>
        <v/>
      </c>
      <c r="BN16" s="66"/>
      <c r="BO16" s="60" t="s">
        <v>37</v>
      </c>
      <c r="BP16" s="16" t="s">
        <v>30</v>
      </c>
      <c r="BQ16" s="16" t="s">
        <v>26</v>
      </c>
      <c r="BR16" s="73">
        <v>1</v>
      </c>
      <c r="BS16" s="69">
        <v>45019</v>
      </c>
      <c r="BT16" s="69">
        <v>45037</v>
      </c>
      <c r="BU16" s="70">
        <f t="shared" si="95"/>
        <v>18</v>
      </c>
      <c r="BV16" s="90"/>
      <c r="BW16" s="90"/>
      <c r="BX16" s="97"/>
      <c r="BY16" s="97"/>
      <c r="BZ16" s="97"/>
      <c r="CA16" s="97"/>
      <c r="CB16" s="97"/>
      <c r="CC16" s="97"/>
      <c r="CD16" s="97"/>
      <c r="CE16" s="97"/>
      <c r="CF16" s="97"/>
      <c r="CG16" s="97"/>
      <c r="CH16" s="97"/>
      <c r="CI16" s="97"/>
      <c r="CJ16" s="97"/>
      <c r="CK16" s="97"/>
      <c r="CL16" s="97"/>
      <c r="CM16" s="97"/>
      <c r="CN16" s="97"/>
      <c r="CO16" s="97"/>
      <c r="CP16" s="97"/>
      <c r="CQ16" s="97"/>
      <c r="CR16" s="97"/>
      <c r="CS16" s="97"/>
      <c r="CT16" s="97"/>
      <c r="CU16" s="97"/>
      <c r="CV16" s="97"/>
      <c r="CW16" s="97"/>
      <c r="CX16" s="97"/>
      <c r="CY16" s="97"/>
      <c r="CZ16" s="97"/>
      <c r="DA16" s="97"/>
      <c r="DB16" s="97"/>
      <c r="DC16" s="97"/>
      <c r="DD16" s="97"/>
      <c r="DE16" s="97"/>
      <c r="DF16" s="97"/>
      <c r="DG16" s="97"/>
      <c r="DH16" s="97"/>
      <c r="DI16" s="97"/>
      <c r="DJ16" s="97"/>
      <c r="DK16" s="97"/>
      <c r="DL16" s="97"/>
      <c r="DM16" s="97"/>
      <c r="DN16" s="97"/>
      <c r="DO16" s="97"/>
      <c r="DP16" s="97"/>
      <c r="DQ16" s="97"/>
      <c r="DR16" s="97"/>
      <c r="DS16" s="97"/>
      <c r="DT16" s="97"/>
      <c r="DU16" s="97"/>
      <c r="DV16" s="97"/>
      <c r="DW16" s="97"/>
      <c r="DX16" s="97"/>
      <c r="DY16" s="97"/>
      <c r="DZ16" s="97"/>
      <c r="EA16" s="97"/>
      <c r="EB16" s="97"/>
      <c r="EC16" s="97"/>
      <c r="ED16" s="97"/>
      <c r="EE16" s="97"/>
      <c r="EF16" s="97"/>
      <c r="EG16" s="97"/>
      <c r="EH16" s="97"/>
      <c r="EI16" s="97"/>
      <c r="EJ16" s="90"/>
      <c r="EK16" s="90"/>
      <c r="EL16" s="90"/>
      <c r="EM16" s="90"/>
      <c r="EN16" s="90"/>
      <c r="EO16" s="90"/>
      <c r="EP16" s="90"/>
      <c r="EQ16" s="90"/>
      <c r="ER16" s="90"/>
      <c r="ES16" s="90"/>
      <c r="ET16" s="90"/>
      <c r="EU16" s="90"/>
      <c r="EV16" s="90"/>
      <c r="EW16" s="90"/>
      <c r="EX16" s="93"/>
      <c r="EY16" s="93"/>
      <c r="EZ16" s="93"/>
      <c r="FA16" s="93"/>
      <c r="FB16" s="93"/>
      <c r="FC16" s="93"/>
      <c r="FD16" s="93"/>
      <c r="FE16" s="93"/>
      <c r="FF16" s="93"/>
      <c r="FG16" s="93"/>
      <c r="FH16" s="93"/>
      <c r="FI16" s="93"/>
      <c r="FJ16" s="93"/>
      <c r="FK16" s="93"/>
      <c r="FL16" s="93"/>
      <c r="FM16" s="93"/>
      <c r="FN16" s="93"/>
      <c r="FO16" s="93"/>
      <c r="FP16" s="93"/>
      <c r="FQ16" s="97"/>
      <c r="FR16" s="97"/>
      <c r="FS16" s="90"/>
      <c r="FT16" s="90"/>
      <c r="FU16" s="90"/>
      <c r="FV16" s="90"/>
      <c r="FW16" s="90"/>
      <c r="FX16" s="90"/>
      <c r="FY16" s="90"/>
      <c r="FZ16" s="90"/>
      <c r="GA16" s="90"/>
      <c r="GB16" s="90"/>
      <c r="GC16" s="90"/>
      <c r="GD16" s="90"/>
      <c r="GE16" s="90"/>
      <c r="GF16" s="90"/>
      <c r="GG16" s="90"/>
      <c r="GH16" s="90"/>
      <c r="GI16" s="90"/>
      <c r="GJ16" s="90"/>
    </row>
    <row r="17" spans="1:192" s="1" customFormat="1" ht="40.15" customHeight="1">
      <c r="A17" s="6"/>
      <c r="B17" s="60" t="s">
        <v>38</v>
      </c>
      <c r="C17" s="16" t="s">
        <v>39</v>
      </c>
      <c r="D17" s="16" t="s">
        <v>40</v>
      </c>
      <c r="E17" s="17">
        <v>0.75</v>
      </c>
      <c r="F17" s="18">
        <v>44818</v>
      </c>
      <c r="G17" s="18">
        <v>44827</v>
      </c>
      <c r="H17" s="19">
        <f>(Milestones43524[[#This Row],[End]]-Milestones43524[[#This Row],[Start]])+1</f>
        <v>10</v>
      </c>
      <c r="I17" s="16"/>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66"/>
      <c r="BO17" s="77" t="s">
        <v>41</v>
      </c>
      <c r="BP17" s="72" t="s">
        <v>42</v>
      </c>
      <c r="BQ17" s="72" t="s">
        <v>26</v>
      </c>
      <c r="BR17" s="73">
        <v>1</v>
      </c>
      <c r="BS17" s="69">
        <v>44942</v>
      </c>
      <c r="BT17" s="69">
        <v>45040</v>
      </c>
      <c r="BU17" s="70">
        <f t="shared" si="95"/>
        <v>98</v>
      </c>
      <c r="BV17" s="90"/>
      <c r="BW17" s="90"/>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5"/>
      <c r="EQ17" s="95"/>
      <c r="ER17" s="95"/>
      <c r="ES17" s="95"/>
      <c r="ET17" s="95"/>
      <c r="EU17" s="95"/>
      <c r="EV17" s="95"/>
      <c r="EW17" s="95"/>
      <c r="EX17" s="95"/>
      <c r="EY17" s="95"/>
      <c r="EZ17" s="95"/>
      <c r="FA17" s="95"/>
      <c r="FB17" s="95"/>
      <c r="FC17" s="95"/>
      <c r="FD17" s="95"/>
      <c r="FE17" s="95"/>
      <c r="FF17" s="95"/>
      <c r="FG17" s="95"/>
      <c r="FH17" s="95"/>
      <c r="FI17" s="95"/>
      <c r="FJ17" s="95"/>
      <c r="FK17" s="95"/>
      <c r="FL17" s="95"/>
      <c r="FM17" s="95"/>
      <c r="FN17" s="95"/>
      <c r="FO17" s="95"/>
      <c r="FP17" s="95"/>
      <c r="FQ17" s="95"/>
      <c r="FR17" s="95"/>
      <c r="FS17" s="97"/>
      <c r="FT17" s="97"/>
      <c r="FU17" s="97"/>
      <c r="FV17" s="97"/>
      <c r="FW17" s="90"/>
      <c r="FX17" s="90"/>
      <c r="FY17" s="90"/>
      <c r="FZ17" s="90"/>
      <c r="GA17" s="90"/>
      <c r="GB17" s="90"/>
      <c r="GC17" s="90"/>
      <c r="GD17" s="90"/>
      <c r="GE17" s="90"/>
      <c r="GF17" s="90"/>
      <c r="GG17" s="90"/>
      <c r="GH17" s="90"/>
      <c r="GI17" s="90"/>
      <c r="GJ17" s="90"/>
    </row>
    <row r="18" spans="1:192" s="1" customFormat="1" ht="40.15" customHeight="1">
      <c r="A18" s="6"/>
      <c r="B18" s="60" t="s">
        <v>43</v>
      </c>
      <c r="C18" s="16" t="s">
        <v>39</v>
      </c>
      <c r="D18" s="16" t="s">
        <v>44</v>
      </c>
      <c r="E18" s="17">
        <v>0.9</v>
      </c>
      <c r="F18" s="18">
        <v>44818</v>
      </c>
      <c r="G18" s="18">
        <v>44825</v>
      </c>
      <c r="H18" s="19">
        <f>(Milestones43524[[#This Row],[End]]-Milestones43524[[#This Row],[Start]])+1</f>
        <v>8</v>
      </c>
      <c r="I18" s="16"/>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66"/>
      <c r="BO18" s="60" t="s">
        <v>45</v>
      </c>
      <c r="BP18" s="16" t="s">
        <v>42</v>
      </c>
      <c r="BQ18" s="16" t="s">
        <v>26</v>
      </c>
      <c r="BR18" s="73">
        <v>0.85</v>
      </c>
      <c r="BS18" s="69">
        <v>44942</v>
      </c>
      <c r="BT18" s="69">
        <v>45044</v>
      </c>
      <c r="BU18" s="70">
        <f t="shared" si="95"/>
        <v>102</v>
      </c>
      <c r="BV18" s="90"/>
      <c r="BW18" s="90"/>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95"/>
      <c r="FC18" s="95"/>
      <c r="FD18" s="95"/>
      <c r="FE18" s="95"/>
      <c r="FF18" s="95"/>
      <c r="FG18" s="95"/>
      <c r="FH18" s="95"/>
      <c r="FI18" s="95"/>
      <c r="FJ18" s="95"/>
      <c r="FK18" s="95"/>
      <c r="FL18" s="95"/>
      <c r="FM18" s="95"/>
      <c r="FN18" s="95"/>
      <c r="FO18" s="95"/>
      <c r="FP18" s="95"/>
      <c r="FQ18" s="95"/>
      <c r="FR18" s="95"/>
      <c r="FS18" s="95"/>
      <c r="FT18" s="95"/>
      <c r="FU18" s="95"/>
      <c r="FV18" s="95"/>
      <c r="FW18" s="90"/>
      <c r="FX18" s="90"/>
      <c r="FY18" s="90"/>
      <c r="FZ18" s="90"/>
      <c r="GA18" s="90"/>
      <c r="GB18" s="90"/>
      <c r="GC18" s="90"/>
      <c r="GD18" s="90"/>
      <c r="GE18" s="90"/>
      <c r="GF18" s="90"/>
      <c r="GG18" s="90"/>
      <c r="GH18" s="90"/>
      <c r="GI18" s="90"/>
      <c r="GJ18" s="90"/>
    </row>
    <row r="19" spans="1:192" s="1" customFormat="1" ht="40.15" customHeight="1">
      <c r="A19" s="6"/>
      <c r="B19" s="60" t="s">
        <v>46</v>
      </c>
      <c r="C19" s="16" t="s">
        <v>47</v>
      </c>
      <c r="D19" s="16" t="s">
        <v>48</v>
      </c>
      <c r="E19" s="17">
        <v>0.9</v>
      </c>
      <c r="F19" s="18">
        <v>44818</v>
      </c>
      <c r="G19" s="18">
        <v>44825</v>
      </c>
      <c r="H19" s="19">
        <f>(Milestones43524[[#This Row],[End]]-Milestones43524[[#This Row],[Start]])+1</f>
        <v>8</v>
      </c>
      <c r="I19" s="16"/>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66"/>
      <c r="BO19" s="56" t="s">
        <v>49</v>
      </c>
      <c r="BP19" s="16"/>
      <c r="BQ19" s="16"/>
      <c r="BR19" s="76"/>
      <c r="BS19" s="69"/>
      <c r="BT19" s="69"/>
      <c r="BU19" s="7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row>
    <row r="20" spans="1:192" s="1" customFormat="1" ht="40.15" customHeight="1">
      <c r="A20" s="7"/>
      <c r="B20" s="56" t="s">
        <v>49</v>
      </c>
      <c r="C20" s="16"/>
      <c r="D20" s="16"/>
      <c r="E20" s="17"/>
      <c r="F20" s="18"/>
      <c r="G20" s="18"/>
      <c r="H20" s="19"/>
      <c r="I20" s="16"/>
      <c r="J20" s="14" t="str">
        <f t="shared" ref="J20:S25" ca="1" si="96">IF(AND($C20="Goal",J$7&gt;=$F20,J$7&lt;=$F20+$H20-1),2,IF(AND($C20="Milestone",J$7&gt;=$F20,J$7&lt;=$F20+$H20-1),1,""))</f>
        <v/>
      </c>
      <c r="K20" s="14" t="str">
        <f t="shared" ca="1" si="96"/>
        <v/>
      </c>
      <c r="L20" s="14" t="str">
        <f t="shared" ca="1" si="96"/>
        <v/>
      </c>
      <c r="M20" s="14" t="str">
        <f t="shared" ca="1" si="96"/>
        <v/>
      </c>
      <c r="N20" s="14" t="str">
        <f t="shared" ca="1" si="96"/>
        <v/>
      </c>
      <c r="O20" s="14" t="str">
        <f t="shared" ca="1" si="96"/>
        <v/>
      </c>
      <c r="P20" s="14" t="str">
        <f t="shared" ca="1" si="96"/>
        <v/>
      </c>
      <c r="Q20" s="14" t="str">
        <f t="shared" ca="1" si="96"/>
        <v/>
      </c>
      <c r="R20" s="14" t="str">
        <f t="shared" ca="1" si="96"/>
        <v/>
      </c>
      <c r="S20" s="14" t="str">
        <f t="shared" ca="1" si="96"/>
        <v/>
      </c>
      <c r="T20" s="14" t="str">
        <f t="shared" ref="T20:AC25" ca="1" si="97">IF(AND($C20="Goal",T$7&gt;=$F20,T$7&lt;=$F20+$H20-1),2,IF(AND($C20="Milestone",T$7&gt;=$F20,T$7&lt;=$F20+$H20-1),1,""))</f>
        <v/>
      </c>
      <c r="U20" s="14" t="str">
        <f t="shared" ca="1" si="97"/>
        <v/>
      </c>
      <c r="V20" s="14" t="str">
        <f t="shared" ca="1" si="97"/>
        <v/>
      </c>
      <c r="W20" s="14" t="str">
        <f t="shared" ca="1" si="97"/>
        <v/>
      </c>
      <c r="X20" s="14" t="str">
        <f t="shared" ca="1" si="97"/>
        <v/>
      </c>
      <c r="Y20" s="14" t="str">
        <f t="shared" ca="1" si="97"/>
        <v/>
      </c>
      <c r="Z20" s="14" t="str">
        <f t="shared" ca="1" si="97"/>
        <v/>
      </c>
      <c r="AA20" s="14" t="str">
        <f t="shared" ca="1" si="97"/>
        <v/>
      </c>
      <c r="AB20" s="14" t="str">
        <f t="shared" ca="1" si="97"/>
        <v/>
      </c>
      <c r="AC20" s="14" t="str">
        <f t="shared" ca="1" si="97"/>
        <v/>
      </c>
      <c r="AD20" s="14" t="str">
        <f t="shared" ref="AD20:AM25" ca="1" si="98">IF(AND($C20="Goal",AD$7&gt;=$F20,AD$7&lt;=$F20+$H20-1),2,IF(AND($C20="Milestone",AD$7&gt;=$F20,AD$7&lt;=$F20+$H20-1),1,""))</f>
        <v/>
      </c>
      <c r="AE20" s="14" t="str">
        <f t="shared" ca="1" si="98"/>
        <v/>
      </c>
      <c r="AF20" s="14" t="str">
        <f t="shared" ca="1" si="98"/>
        <v/>
      </c>
      <c r="AG20" s="14" t="str">
        <f t="shared" ca="1" si="98"/>
        <v/>
      </c>
      <c r="AH20" s="14" t="str">
        <f t="shared" ca="1" si="98"/>
        <v/>
      </c>
      <c r="AI20" s="14" t="str">
        <f t="shared" ca="1" si="98"/>
        <v/>
      </c>
      <c r="AJ20" s="14" t="str">
        <f t="shared" ca="1" si="98"/>
        <v/>
      </c>
      <c r="AK20" s="14" t="str">
        <f t="shared" ca="1" si="98"/>
        <v/>
      </c>
      <c r="AL20" s="14" t="str">
        <f t="shared" ca="1" si="98"/>
        <v/>
      </c>
      <c r="AM20" s="14" t="str">
        <f t="shared" ca="1" si="98"/>
        <v/>
      </c>
      <c r="AN20" s="14" t="str">
        <f t="shared" ref="AN20:AW25" ca="1" si="99">IF(AND($C20="Goal",AN$7&gt;=$F20,AN$7&lt;=$F20+$H20-1),2,IF(AND($C20="Milestone",AN$7&gt;=$F20,AN$7&lt;=$F20+$H20-1),1,""))</f>
        <v/>
      </c>
      <c r="AO20" s="14" t="str">
        <f t="shared" ca="1" si="99"/>
        <v/>
      </c>
      <c r="AP20" s="14" t="str">
        <f t="shared" ca="1" si="99"/>
        <v/>
      </c>
      <c r="AQ20" s="14" t="str">
        <f t="shared" ca="1" si="99"/>
        <v/>
      </c>
      <c r="AR20" s="14" t="str">
        <f t="shared" ca="1" si="99"/>
        <v/>
      </c>
      <c r="AS20" s="14" t="str">
        <f t="shared" ca="1" si="99"/>
        <v/>
      </c>
      <c r="AT20" s="14" t="str">
        <f t="shared" ca="1" si="99"/>
        <v/>
      </c>
      <c r="AU20" s="14" t="str">
        <f t="shared" ca="1" si="99"/>
        <v/>
      </c>
      <c r="AV20" s="14" t="str">
        <f t="shared" ca="1" si="99"/>
        <v/>
      </c>
      <c r="AW20" s="14" t="str">
        <f t="shared" ca="1" si="99"/>
        <v/>
      </c>
      <c r="AX20" s="14" t="str">
        <f t="shared" ref="AX20:BG25" ca="1" si="100">IF(AND($C20="Goal",AX$7&gt;=$F20,AX$7&lt;=$F20+$H20-1),2,IF(AND($C20="Milestone",AX$7&gt;=$F20,AX$7&lt;=$F20+$H20-1),1,""))</f>
        <v/>
      </c>
      <c r="AY20" s="14" t="str">
        <f t="shared" ca="1" si="100"/>
        <v/>
      </c>
      <c r="AZ20" s="14" t="str">
        <f t="shared" ca="1" si="100"/>
        <v/>
      </c>
      <c r="BA20" s="14" t="str">
        <f t="shared" ca="1" si="100"/>
        <v/>
      </c>
      <c r="BB20" s="14" t="str">
        <f t="shared" ca="1" si="100"/>
        <v/>
      </c>
      <c r="BC20" s="14" t="str">
        <f t="shared" ca="1" si="100"/>
        <v/>
      </c>
      <c r="BD20" s="14" t="str">
        <f t="shared" ca="1" si="100"/>
        <v/>
      </c>
      <c r="BE20" s="14" t="str">
        <f t="shared" ca="1" si="100"/>
        <v/>
      </c>
      <c r="BF20" s="14" t="str">
        <f t="shared" ca="1" si="100"/>
        <v/>
      </c>
      <c r="BG20" s="14" t="str">
        <f t="shared" ca="1" si="100"/>
        <v/>
      </c>
      <c r="BH20" s="14" t="str">
        <f t="shared" ref="BH20:BM25" ca="1" si="101">IF(AND($C20="Goal",BH$7&gt;=$F20,BH$7&lt;=$F20+$H20-1),2,IF(AND($C20="Milestone",BH$7&gt;=$F20,BH$7&lt;=$F20+$H20-1),1,""))</f>
        <v/>
      </c>
      <c r="BI20" s="14" t="str">
        <f t="shared" ca="1" si="101"/>
        <v/>
      </c>
      <c r="BJ20" s="14" t="str">
        <f t="shared" ca="1" si="101"/>
        <v/>
      </c>
      <c r="BK20" s="14" t="str">
        <f t="shared" ca="1" si="101"/>
        <v/>
      </c>
      <c r="BL20" s="14" t="str">
        <f t="shared" ca="1" si="101"/>
        <v/>
      </c>
      <c r="BM20" s="14" t="str">
        <f t="shared" ca="1" si="101"/>
        <v/>
      </c>
      <c r="BN20" s="66"/>
      <c r="BO20" s="77" t="s">
        <v>50</v>
      </c>
      <c r="BP20" s="72" t="s">
        <v>28</v>
      </c>
      <c r="BQ20" s="72" t="s">
        <v>26</v>
      </c>
      <c r="BR20" s="73">
        <v>1</v>
      </c>
      <c r="BS20" s="69">
        <v>44946</v>
      </c>
      <c r="BT20" s="69">
        <v>44946</v>
      </c>
      <c r="BU20" s="75">
        <f>(Milestones43524[[#This Row],[End]]-Milestones43524[[#This Row],[Start]])+1</f>
        <v>1</v>
      </c>
      <c r="BV20" s="90"/>
      <c r="BW20" s="90"/>
      <c r="BX20" s="93"/>
      <c r="BY20" s="93"/>
      <c r="BZ20" s="93"/>
      <c r="CA20" s="93"/>
      <c r="CB20" s="93"/>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90"/>
      <c r="GE20" s="90"/>
      <c r="GF20" s="90"/>
      <c r="GG20" s="90"/>
      <c r="GH20" s="90"/>
      <c r="GI20" s="90"/>
      <c r="GJ20" s="90"/>
    </row>
    <row r="21" spans="1:192" s="1" customFormat="1" ht="40.15" customHeight="1">
      <c r="A21" s="7"/>
      <c r="B21" s="60" t="s">
        <v>50</v>
      </c>
      <c r="C21" s="16" t="s">
        <v>28</v>
      </c>
      <c r="D21" s="16" t="s">
        <v>26</v>
      </c>
      <c r="E21" s="17">
        <v>0.1</v>
      </c>
      <c r="F21" s="18">
        <v>44832</v>
      </c>
      <c r="G21" s="18">
        <v>44832</v>
      </c>
      <c r="H21" s="19">
        <f>(Milestones43524[[#This Row],[End]]-Milestones43524[[#This Row],[Start]])+1</f>
        <v>1</v>
      </c>
      <c r="I21" s="16"/>
      <c r="J21" s="14" t="str">
        <f t="shared" ca="1" si="96"/>
        <v/>
      </c>
      <c r="K21" s="14" t="str">
        <f t="shared" ca="1" si="96"/>
        <v/>
      </c>
      <c r="L21" s="14" t="str">
        <f t="shared" ca="1" si="96"/>
        <v/>
      </c>
      <c r="M21" s="14" t="str">
        <f t="shared" ca="1" si="96"/>
        <v/>
      </c>
      <c r="N21" s="14" t="str">
        <f t="shared" ca="1" si="96"/>
        <v/>
      </c>
      <c r="O21" s="14" t="str">
        <f t="shared" ca="1" si="96"/>
        <v/>
      </c>
      <c r="P21" s="14" t="str">
        <f t="shared" ca="1" si="96"/>
        <v/>
      </c>
      <c r="Q21" s="14" t="str">
        <f t="shared" ca="1" si="96"/>
        <v/>
      </c>
      <c r="R21" s="14" t="str">
        <f t="shared" ca="1" si="96"/>
        <v/>
      </c>
      <c r="S21" s="14" t="str">
        <f t="shared" ca="1" si="96"/>
        <v/>
      </c>
      <c r="T21" s="14" t="str">
        <f t="shared" ca="1" si="97"/>
        <v/>
      </c>
      <c r="U21" s="14" t="str">
        <f t="shared" ca="1" si="97"/>
        <v/>
      </c>
      <c r="V21" s="14" t="str">
        <f t="shared" ca="1" si="97"/>
        <v/>
      </c>
      <c r="W21" s="14" t="str">
        <f t="shared" ca="1" si="97"/>
        <v/>
      </c>
      <c r="X21" s="14">
        <f t="shared" ca="1" si="97"/>
        <v>2</v>
      </c>
      <c r="Y21" s="14" t="str">
        <f t="shared" ca="1" si="97"/>
        <v/>
      </c>
      <c r="Z21" s="14" t="str">
        <f t="shared" ca="1" si="97"/>
        <v/>
      </c>
      <c r="AA21" s="14" t="str">
        <f t="shared" ca="1" si="97"/>
        <v/>
      </c>
      <c r="AB21" s="14" t="str">
        <f t="shared" ca="1" si="97"/>
        <v/>
      </c>
      <c r="AC21" s="14" t="str">
        <f t="shared" ca="1" si="97"/>
        <v/>
      </c>
      <c r="AD21" s="14" t="str">
        <f t="shared" ca="1" si="98"/>
        <v/>
      </c>
      <c r="AE21" s="14" t="str">
        <f t="shared" ca="1" si="98"/>
        <v/>
      </c>
      <c r="AF21" s="14" t="str">
        <f t="shared" ca="1" si="98"/>
        <v/>
      </c>
      <c r="AG21" s="14" t="str">
        <f t="shared" ca="1" si="98"/>
        <v/>
      </c>
      <c r="AH21" s="14" t="str">
        <f t="shared" ca="1" si="98"/>
        <v/>
      </c>
      <c r="AI21" s="14" t="str">
        <f t="shared" ca="1" si="98"/>
        <v/>
      </c>
      <c r="AJ21" s="14" t="str">
        <f t="shared" ca="1" si="98"/>
        <v/>
      </c>
      <c r="AK21" s="14" t="str">
        <f t="shared" ca="1" si="98"/>
        <v/>
      </c>
      <c r="AL21" s="14" t="str">
        <f t="shared" ca="1" si="98"/>
        <v/>
      </c>
      <c r="AM21" s="14" t="str">
        <f t="shared" ca="1" si="98"/>
        <v/>
      </c>
      <c r="AN21" s="14" t="str">
        <f t="shared" ca="1" si="99"/>
        <v/>
      </c>
      <c r="AO21" s="14" t="str">
        <f t="shared" ca="1" si="99"/>
        <v/>
      </c>
      <c r="AP21" s="14" t="str">
        <f t="shared" ca="1" si="99"/>
        <v/>
      </c>
      <c r="AQ21" s="14" t="str">
        <f t="shared" ca="1" si="99"/>
        <v/>
      </c>
      <c r="AR21" s="14" t="str">
        <f t="shared" ca="1" si="99"/>
        <v/>
      </c>
      <c r="AS21" s="14" t="str">
        <f t="shared" ca="1" si="99"/>
        <v/>
      </c>
      <c r="AT21" s="14" t="str">
        <f t="shared" ca="1" si="99"/>
        <v/>
      </c>
      <c r="AU21" s="14" t="str">
        <f t="shared" ca="1" si="99"/>
        <v/>
      </c>
      <c r="AV21" s="14" t="str">
        <f t="shared" ca="1" si="99"/>
        <v/>
      </c>
      <c r="AW21" s="14" t="str">
        <f t="shared" ca="1" si="99"/>
        <v/>
      </c>
      <c r="AX21" s="14" t="str">
        <f t="shared" ca="1" si="100"/>
        <v/>
      </c>
      <c r="AY21" s="14" t="str">
        <f t="shared" ca="1" si="100"/>
        <v/>
      </c>
      <c r="AZ21" s="14" t="str">
        <f t="shared" ca="1" si="100"/>
        <v/>
      </c>
      <c r="BA21" s="14" t="str">
        <f t="shared" ca="1" si="100"/>
        <v/>
      </c>
      <c r="BB21" s="14" t="str">
        <f t="shared" ca="1" si="100"/>
        <v/>
      </c>
      <c r="BC21" s="14" t="str">
        <f t="shared" ca="1" si="100"/>
        <v/>
      </c>
      <c r="BD21" s="14" t="str">
        <f t="shared" ca="1" si="100"/>
        <v/>
      </c>
      <c r="BE21" s="14" t="str">
        <f t="shared" ca="1" si="100"/>
        <v/>
      </c>
      <c r="BF21" s="14" t="str">
        <f t="shared" ca="1" si="100"/>
        <v/>
      </c>
      <c r="BG21" s="14" t="str">
        <f t="shared" ca="1" si="100"/>
        <v/>
      </c>
      <c r="BH21" s="14" t="str">
        <f t="shared" ca="1" si="101"/>
        <v/>
      </c>
      <c r="BI21" s="14" t="str">
        <f t="shared" ca="1" si="101"/>
        <v/>
      </c>
      <c r="BJ21" s="14" t="str">
        <f t="shared" ca="1" si="101"/>
        <v/>
      </c>
      <c r="BK21" s="14" t="str">
        <f t="shared" ca="1" si="101"/>
        <v/>
      </c>
      <c r="BL21" s="14" t="str">
        <f t="shared" ca="1" si="101"/>
        <v/>
      </c>
      <c r="BM21" s="14" t="str">
        <f t="shared" ca="1" si="101"/>
        <v/>
      </c>
      <c r="BN21" s="66"/>
      <c r="BO21" s="60" t="s">
        <v>51</v>
      </c>
      <c r="BP21" s="16" t="s">
        <v>28</v>
      </c>
      <c r="BQ21" s="16" t="s">
        <v>26</v>
      </c>
      <c r="BR21" s="73">
        <v>1</v>
      </c>
      <c r="BS21" s="69">
        <v>44953</v>
      </c>
      <c r="BT21" s="69">
        <v>44953</v>
      </c>
      <c r="BU21" s="70">
        <f>(Milestones43524[[#This Row],[End]]-Milestones43524[[#This Row],[Start]])+1</f>
        <v>1</v>
      </c>
      <c r="BV21" s="90"/>
      <c r="BW21" s="90"/>
      <c r="BX21" s="93"/>
      <c r="BY21" s="93"/>
      <c r="BZ21" s="93"/>
      <c r="CA21" s="93"/>
      <c r="CB21" s="93"/>
      <c r="CC21" s="93"/>
      <c r="CD21" s="93"/>
      <c r="CE21" s="93"/>
      <c r="CF21" s="93"/>
      <c r="CG21" s="93"/>
      <c r="CH21" s="93"/>
      <c r="CI21" s="93"/>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c r="EK21" s="90"/>
      <c r="EL21" s="90"/>
      <c r="EM21" s="90"/>
      <c r="EN21" s="90"/>
      <c r="EO21" s="90"/>
      <c r="EP21" s="90"/>
      <c r="EQ21" s="90"/>
      <c r="ER21" s="90"/>
      <c r="ES21" s="90"/>
      <c r="ET21" s="90"/>
      <c r="EU21" s="90"/>
      <c r="EV21" s="90"/>
      <c r="EW21" s="90"/>
      <c r="EX21" s="90"/>
      <c r="EY21" s="90"/>
      <c r="EZ21" s="90"/>
      <c r="FA21" s="90"/>
      <c r="FB21" s="90"/>
      <c r="FC21" s="90"/>
      <c r="FD21" s="90"/>
      <c r="FE21" s="90"/>
      <c r="FF21" s="90"/>
      <c r="FG21" s="90"/>
      <c r="FH21" s="90"/>
      <c r="FI21" s="90"/>
      <c r="FJ21" s="90"/>
      <c r="FK21" s="90"/>
      <c r="FL21" s="90"/>
      <c r="FM21" s="90"/>
      <c r="FN21" s="90"/>
      <c r="FO21" s="90"/>
      <c r="FP21" s="90"/>
      <c r="FQ21" s="90"/>
      <c r="FR21" s="90"/>
      <c r="FS21" s="90"/>
      <c r="FT21" s="90"/>
      <c r="FU21" s="90"/>
      <c r="FV21" s="90"/>
      <c r="FW21" s="90"/>
      <c r="FX21" s="90"/>
      <c r="FY21" s="90"/>
      <c r="FZ21" s="90"/>
      <c r="GA21" s="90"/>
      <c r="GB21" s="90"/>
      <c r="GC21" s="90"/>
      <c r="GD21" s="90"/>
      <c r="GE21" s="90"/>
      <c r="GF21" s="90"/>
      <c r="GG21" s="90"/>
      <c r="GH21" s="90"/>
      <c r="GI21" s="90"/>
      <c r="GJ21" s="90"/>
    </row>
    <row r="22" spans="1:192" s="1" customFormat="1" ht="40.15" customHeight="1">
      <c r="A22" s="6"/>
      <c r="B22" s="60" t="s">
        <v>51</v>
      </c>
      <c r="C22" s="16" t="s">
        <v>28</v>
      </c>
      <c r="D22" s="16" t="s">
        <v>26</v>
      </c>
      <c r="E22" s="17">
        <v>0.1</v>
      </c>
      <c r="F22" s="18">
        <v>44846</v>
      </c>
      <c r="G22" s="18">
        <v>44846</v>
      </c>
      <c r="H22" s="19">
        <f>(Milestones43524[[#This Row],[End]]-Milestones43524[[#This Row],[Start]])+1</f>
        <v>1</v>
      </c>
      <c r="I22" s="16"/>
      <c r="J22" s="14" t="str">
        <f t="shared" ca="1" si="96"/>
        <v/>
      </c>
      <c r="K22" s="14" t="str">
        <f t="shared" ca="1" si="96"/>
        <v/>
      </c>
      <c r="L22" s="14" t="str">
        <f t="shared" ca="1" si="96"/>
        <v/>
      </c>
      <c r="M22" s="14" t="str">
        <f t="shared" ca="1" si="96"/>
        <v/>
      </c>
      <c r="N22" s="14" t="str">
        <f t="shared" ca="1" si="96"/>
        <v/>
      </c>
      <c r="O22" s="14" t="str">
        <f t="shared" ca="1" si="96"/>
        <v/>
      </c>
      <c r="P22" s="14" t="str">
        <f t="shared" ca="1" si="96"/>
        <v/>
      </c>
      <c r="Q22" s="14" t="str">
        <f t="shared" ca="1" si="96"/>
        <v/>
      </c>
      <c r="R22" s="14" t="str">
        <f t="shared" ca="1" si="96"/>
        <v/>
      </c>
      <c r="S22" s="14" t="str">
        <f t="shared" ca="1" si="96"/>
        <v/>
      </c>
      <c r="T22" s="14" t="str">
        <f t="shared" ca="1" si="97"/>
        <v/>
      </c>
      <c r="U22" s="14" t="str">
        <f t="shared" ca="1" si="97"/>
        <v/>
      </c>
      <c r="V22" s="14" t="str">
        <f t="shared" ca="1" si="97"/>
        <v/>
      </c>
      <c r="W22" s="14" t="str">
        <f t="shared" ca="1" si="97"/>
        <v/>
      </c>
      <c r="X22" s="14" t="str">
        <f t="shared" ca="1" si="97"/>
        <v/>
      </c>
      <c r="Y22" s="14" t="str">
        <f t="shared" ca="1" si="97"/>
        <v/>
      </c>
      <c r="Z22" s="14" t="str">
        <f t="shared" ca="1" si="97"/>
        <v/>
      </c>
      <c r="AA22" s="14" t="str">
        <f t="shared" ca="1" si="97"/>
        <v/>
      </c>
      <c r="AB22" s="14" t="str">
        <f t="shared" ca="1" si="97"/>
        <v/>
      </c>
      <c r="AC22" s="14" t="str">
        <f t="shared" ca="1" si="97"/>
        <v/>
      </c>
      <c r="AD22" s="14" t="str">
        <f t="shared" ca="1" si="98"/>
        <v/>
      </c>
      <c r="AE22" s="14" t="str">
        <f t="shared" ca="1" si="98"/>
        <v/>
      </c>
      <c r="AF22" s="14" t="str">
        <f t="shared" ca="1" si="98"/>
        <v/>
      </c>
      <c r="AG22" s="14" t="str">
        <f t="shared" ca="1" si="98"/>
        <v/>
      </c>
      <c r="AH22" s="14" t="str">
        <f t="shared" ca="1" si="98"/>
        <v/>
      </c>
      <c r="AI22" s="14" t="str">
        <f t="shared" ca="1" si="98"/>
        <v/>
      </c>
      <c r="AJ22" s="14" t="str">
        <f t="shared" ca="1" si="98"/>
        <v/>
      </c>
      <c r="AK22" s="14" t="str">
        <f t="shared" ca="1" si="98"/>
        <v/>
      </c>
      <c r="AL22" s="14">
        <f t="shared" ca="1" si="98"/>
        <v>2</v>
      </c>
      <c r="AM22" s="14" t="str">
        <f t="shared" ca="1" si="98"/>
        <v/>
      </c>
      <c r="AN22" s="14" t="str">
        <f t="shared" ca="1" si="99"/>
        <v/>
      </c>
      <c r="AO22" s="14" t="str">
        <f t="shared" ca="1" si="99"/>
        <v/>
      </c>
      <c r="AP22" s="14" t="str">
        <f t="shared" ca="1" si="99"/>
        <v/>
      </c>
      <c r="AQ22" s="14" t="str">
        <f t="shared" ca="1" si="99"/>
        <v/>
      </c>
      <c r="AR22" s="14" t="str">
        <f t="shared" ca="1" si="99"/>
        <v/>
      </c>
      <c r="AS22" s="14" t="str">
        <f t="shared" ca="1" si="99"/>
        <v/>
      </c>
      <c r="AT22" s="14" t="str">
        <f t="shared" ca="1" si="99"/>
        <v/>
      </c>
      <c r="AU22" s="14" t="str">
        <f t="shared" ca="1" si="99"/>
        <v/>
      </c>
      <c r="AV22" s="14" t="str">
        <f t="shared" ca="1" si="99"/>
        <v/>
      </c>
      <c r="AW22" s="14" t="str">
        <f t="shared" ca="1" si="99"/>
        <v/>
      </c>
      <c r="AX22" s="14" t="str">
        <f t="shared" ca="1" si="100"/>
        <v/>
      </c>
      <c r="AY22" s="14" t="str">
        <f t="shared" ca="1" si="100"/>
        <v/>
      </c>
      <c r="AZ22" s="14" t="str">
        <f t="shared" ca="1" si="100"/>
        <v/>
      </c>
      <c r="BA22" s="14" t="str">
        <f t="shared" ca="1" si="100"/>
        <v/>
      </c>
      <c r="BB22" s="14" t="str">
        <f t="shared" ca="1" si="100"/>
        <v/>
      </c>
      <c r="BC22" s="14" t="str">
        <f t="shared" ca="1" si="100"/>
        <v/>
      </c>
      <c r="BD22" s="14" t="str">
        <f t="shared" ca="1" si="100"/>
        <v/>
      </c>
      <c r="BE22" s="14" t="str">
        <f t="shared" ca="1" si="100"/>
        <v/>
      </c>
      <c r="BF22" s="14" t="str">
        <f t="shared" ca="1" si="100"/>
        <v/>
      </c>
      <c r="BG22" s="14" t="str">
        <f t="shared" ca="1" si="100"/>
        <v/>
      </c>
      <c r="BH22" s="14" t="str">
        <f t="shared" ca="1" si="101"/>
        <v/>
      </c>
      <c r="BI22" s="14" t="str">
        <f t="shared" ca="1" si="101"/>
        <v/>
      </c>
      <c r="BJ22" s="14" t="str">
        <f t="shared" ca="1" si="101"/>
        <v/>
      </c>
      <c r="BK22" s="14" t="str">
        <f t="shared" ca="1" si="101"/>
        <v/>
      </c>
      <c r="BL22" s="14" t="str">
        <f t="shared" ca="1" si="101"/>
        <v/>
      </c>
      <c r="BM22" s="14" t="str">
        <f t="shared" ca="1" si="101"/>
        <v/>
      </c>
      <c r="BN22" s="66"/>
      <c r="BO22" s="77" t="s">
        <v>52</v>
      </c>
      <c r="BP22" s="72" t="s">
        <v>28</v>
      </c>
      <c r="BQ22" s="72" t="s">
        <v>26</v>
      </c>
      <c r="BR22" s="73">
        <v>1</v>
      </c>
      <c r="BS22" s="69">
        <v>44960</v>
      </c>
      <c r="BT22" s="69">
        <v>44960</v>
      </c>
      <c r="BU22" s="75">
        <f>(Milestones43524[[#This Row],[End]]-Milestones43524[[#This Row],[Start]])+1</f>
        <v>1</v>
      </c>
      <c r="BV22" s="90"/>
      <c r="BW22" s="90"/>
      <c r="BX22" s="93"/>
      <c r="BY22" s="93"/>
      <c r="BZ22" s="93"/>
      <c r="CA22" s="93"/>
      <c r="CB22" s="93"/>
      <c r="CC22" s="93"/>
      <c r="CD22" s="93"/>
      <c r="CE22" s="93"/>
      <c r="CF22" s="93"/>
      <c r="CG22" s="93"/>
      <c r="CH22" s="93"/>
      <c r="CI22" s="93"/>
      <c r="CJ22" s="93"/>
      <c r="CK22" s="93"/>
      <c r="CL22" s="93"/>
      <c r="CM22" s="93"/>
      <c r="CN22" s="93"/>
      <c r="CO22" s="93"/>
      <c r="CP22" s="93"/>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c r="FJ22" s="90"/>
      <c r="FK22" s="90"/>
      <c r="FL22" s="90"/>
      <c r="FM22" s="90"/>
      <c r="FN22" s="90"/>
      <c r="FO22" s="90"/>
      <c r="FP22" s="90"/>
      <c r="FQ22" s="90"/>
      <c r="FR22" s="90"/>
      <c r="FS22" s="90"/>
      <c r="FT22" s="90"/>
      <c r="FU22" s="90"/>
      <c r="FV22" s="90"/>
      <c r="FW22" s="90"/>
      <c r="FX22" s="90"/>
      <c r="FY22" s="90"/>
      <c r="FZ22" s="90"/>
      <c r="GA22" s="90"/>
      <c r="GB22" s="90"/>
      <c r="GC22" s="90"/>
      <c r="GD22" s="90"/>
      <c r="GE22" s="90"/>
      <c r="GF22" s="90"/>
      <c r="GG22" s="90"/>
      <c r="GH22" s="90"/>
      <c r="GI22" s="90"/>
      <c r="GJ22" s="90"/>
    </row>
    <row r="23" spans="1:192" s="1" customFormat="1" ht="40.15" customHeight="1">
      <c r="A23" s="6"/>
      <c r="B23" s="60" t="s">
        <v>52</v>
      </c>
      <c r="C23" s="16" t="s">
        <v>28</v>
      </c>
      <c r="D23" s="16" t="s">
        <v>26</v>
      </c>
      <c r="E23" s="17">
        <v>0.1</v>
      </c>
      <c r="F23" s="18">
        <v>44860</v>
      </c>
      <c r="G23" s="18">
        <v>44860</v>
      </c>
      <c r="H23" s="19">
        <f>(Milestones43524[[#This Row],[End]]-Milestones43524[[#This Row],[Start]])+1</f>
        <v>1</v>
      </c>
      <c r="I23" s="16"/>
      <c r="J23" s="14" t="str">
        <f t="shared" ca="1" si="96"/>
        <v/>
      </c>
      <c r="K23" s="14" t="str">
        <f t="shared" ca="1" si="96"/>
        <v/>
      </c>
      <c r="L23" s="14" t="str">
        <f t="shared" ca="1" si="96"/>
        <v/>
      </c>
      <c r="M23" s="14" t="str">
        <f t="shared" ca="1" si="96"/>
        <v/>
      </c>
      <c r="N23" s="14" t="str">
        <f t="shared" ca="1" si="96"/>
        <v/>
      </c>
      <c r="O23" s="14" t="str">
        <f t="shared" ca="1" si="96"/>
        <v/>
      </c>
      <c r="P23" s="14" t="str">
        <f t="shared" ca="1" si="96"/>
        <v/>
      </c>
      <c r="Q23" s="14" t="str">
        <f t="shared" ca="1" si="96"/>
        <v/>
      </c>
      <c r="R23" s="14" t="str">
        <f t="shared" ca="1" si="96"/>
        <v/>
      </c>
      <c r="S23" s="14" t="str">
        <f t="shared" ca="1" si="96"/>
        <v/>
      </c>
      <c r="T23" s="14" t="str">
        <f t="shared" ca="1" si="97"/>
        <v/>
      </c>
      <c r="U23" s="14" t="str">
        <f t="shared" ca="1" si="97"/>
        <v/>
      </c>
      <c r="V23" s="14" t="str">
        <f t="shared" ca="1" si="97"/>
        <v/>
      </c>
      <c r="W23" s="14" t="str">
        <f t="shared" ca="1" si="97"/>
        <v/>
      </c>
      <c r="X23" s="14" t="str">
        <f t="shared" ca="1" si="97"/>
        <v/>
      </c>
      <c r="Y23" s="14" t="str">
        <f t="shared" ca="1" si="97"/>
        <v/>
      </c>
      <c r="Z23" s="14" t="str">
        <f t="shared" ca="1" si="97"/>
        <v/>
      </c>
      <c r="AA23" s="14" t="str">
        <f t="shared" ca="1" si="97"/>
        <v/>
      </c>
      <c r="AB23" s="14" t="str">
        <f t="shared" ca="1" si="97"/>
        <v/>
      </c>
      <c r="AC23" s="14" t="str">
        <f t="shared" ca="1" si="97"/>
        <v/>
      </c>
      <c r="AD23" s="14" t="str">
        <f t="shared" ca="1" si="98"/>
        <v/>
      </c>
      <c r="AE23" s="14" t="str">
        <f t="shared" ca="1" si="98"/>
        <v/>
      </c>
      <c r="AF23" s="14" t="str">
        <f t="shared" ca="1" si="98"/>
        <v/>
      </c>
      <c r="AG23" s="14" t="str">
        <f t="shared" ca="1" si="98"/>
        <v/>
      </c>
      <c r="AH23" s="14" t="str">
        <f t="shared" ca="1" si="98"/>
        <v/>
      </c>
      <c r="AI23" s="14" t="str">
        <f t="shared" ca="1" si="98"/>
        <v/>
      </c>
      <c r="AJ23" s="14" t="str">
        <f t="shared" ca="1" si="98"/>
        <v/>
      </c>
      <c r="AK23" s="14" t="str">
        <f t="shared" ca="1" si="98"/>
        <v/>
      </c>
      <c r="AL23" s="14" t="str">
        <f t="shared" ca="1" si="98"/>
        <v/>
      </c>
      <c r="AM23" s="14" t="str">
        <f t="shared" ca="1" si="98"/>
        <v/>
      </c>
      <c r="AN23" s="14" t="str">
        <f t="shared" ca="1" si="99"/>
        <v/>
      </c>
      <c r="AO23" s="14" t="str">
        <f t="shared" ca="1" si="99"/>
        <v/>
      </c>
      <c r="AP23" s="14" t="str">
        <f t="shared" ca="1" si="99"/>
        <v/>
      </c>
      <c r="AQ23" s="14" t="str">
        <f t="shared" ca="1" si="99"/>
        <v/>
      </c>
      <c r="AR23" s="14" t="str">
        <f t="shared" ca="1" si="99"/>
        <v/>
      </c>
      <c r="AS23" s="14" t="str">
        <f t="shared" ca="1" si="99"/>
        <v/>
      </c>
      <c r="AT23" s="14" t="str">
        <f t="shared" ca="1" si="99"/>
        <v/>
      </c>
      <c r="AU23" s="14" t="str">
        <f t="shared" ca="1" si="99"/>
        <v/>
      </c>
      <c r="AV23" s="14" t="str">
        <f t="shared" ca="1" si="99"/>
        <v/>
      </c>
      <c r="AW23" s="14" t="str">
        <f t="shared" ca="1" si="99"/>
        <v/>
      </c>
      <c r="AX23" s="14" t="str">
        <f t="shared" ca="1" si="100"/>
        <v/>
      </c>
      <c r="AY23" s="14" t="str">
        <f t="shared" ca="1" si="100"/>
        <v/>
      </c>
      <c r="AZ23" s="14">
        <f t="shared" ca="1" si="100"/>
        <v>2</v>
      </c>
      <c r="BA23" s="14" t="str">
        <f t="shared" ca="1" si="100"/>
        <v/>
      </c>
      <c r="BB23" s="14" t="str">
        <f t="shared" ca="1" si="100"/>
        <v/>
      </c>
      <c r="BC23" s="14" t="str">
        <f t="shared" ca="1" si="100"/>
        <v/>
      </c>
      <c r="BD23" s="14" t="str">
        <f t="shared" ca="1" si="100"/>
        <v/>
      </c>
      <c r="BE23" s="14" t="str">
        <f t="shared" ca="1" si="100"/>
        <v/>
      </c>
      <c r="BF23" s="14" t="str">
        <f t="shared" ca="1" si="100"/>
        <v/>
      </c>
      <c r="BG23" s="14" t="str">
        <f t="shared" ca="1" si="100"/>
        <v/>
      </c>
      <c r="BH23" s="14" t="str">
        <f t="shared" ca="1" si="101"/>
        <v/>
      </c>
      <c r="BI23" s="14" t="str">
        <f t="shared" ca="1" si="101"/>
        <v/>
      </c>
      <c r="BJ23" s="14" t="str">
        <f t="shared" ca="1" si="101"/>
        <v/>
      </c>
      <c r="BK23" s="14" t="str">
        <f t="shared" ca="1" si="101"/>
        <v/>
      </c>
      <c r="BL23" s="14" t="str">
        <f t="shared" ca="1" si="101"/>
        <v/>
      </c>
      <c r="BM23" s="14" t="str">
        <f t="shared" ca="1" si="101"/>
        <v/>
      </c>
      <c r="BN23" s="66"/>
      <c r="BO23" s="60" t="s">
        <v>53</v>
      </c>
      <c r="BP23" s="16" t="s">
        <v>28</v>
      </c>
      <c r="BQ23" s="16" t="s">
        <v>26</v>
      </c>
      <c r="BR23" s="73">
        <v>1</v>
      </c>
      <c r="BS23" s="69">
        <v>44967</v>
      </c>
      <c r="BT23" s="69">
        <v>44967</v>
      </c>
      <c r="BU23" s="70">
        <f>(Milestones43524[[#This Row],[End]]-Milestones43524[[#This Row],[Start]])+1</f>
        <v>1</v>
      </c>
      <c r="BV23" s="90"/>
      <c r="BW23" s="90"/>
      <c r="BX23" s="93"/>
      <c r="BY23" s="93"/>
      <c r="BZ23" s="93"/>
      <c r="CA23" s="93"/>
      <c r="CB23" s="93"/>
      <c r="CC23" s="93"/>
      <c r="CD23" s="93"/>
      <c r="CE23" s="93"/>
      <c r="CF23" s="93"/>
      <c r="CG23" s="93"/>
      <c r="CH23" s="93"/>
      <c r="CI23" s="93"/>
      <c r="CJ23" s="93"/>
      <c r="CK23" s="93"/>
      <c r="CL23" s="93"/>
      <c r="CM23" s="93"/>
      <c r="CN23" s="93"/>
      <c r="CO23" s="93"/>
      <c r="CP23" s="93"/>
      <c r="CQ23" s="93"/>
      <c r="CR23" s="93"/>
      <c r="CS23" s="93"/>
      <c r="CT23" s="93"/>
      <c r="CU23" s="93"/>
      <c r="CV23" s="93"/>
      <c r="CW23" s="93"/>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c r="ER23" s="90"/>
      <c r="ES23" s="90"/>
      <c r="ET23" s="90"/>
      <c r="EU23" s="90"/>
      <c r="EV23" s="90"/>
      <c r="EW23" s="90"/>
      <c r="EX23" s="90"/>
      <c r="EY23" s="90"/>
      <c r="EZ23" s="90"/>
      <c r="FA23" s="90"/>
      <c r="FB23" s="90"/>
      <c r="FC23" s="90"/>
      <c r="FD23" s="90"/>
      <c r="FE23" s="90"/>
      <c r="FF23" s="90"/>
      <c r="FG23" s="90"/>
      <c r="FH23" s="90"/>
      <c r="FI23" s="90"/>
      <c r="FJ23" s="90"/>
      <c r="FK23" s="90"/>
      <c r="FL23" s="90"/>
      <c r="FM23" s="90"/>
      <c r="FN23" s="90"/>
      <c r="FO23" s="90"/>
      <c r="FP23" s="90"/>
      <c r="FQ23" s="90"/>
      <c r="FR23" s="90"/>
      <c r="FS23" s="90"/>
      <c r="FT23" s="90"/>
      <c r="FU23" s="90"/>
      <c r="FV23" s="90"/>
      <c r="FW23" s="90"/>
      <c r="FX23" s="90"/>
      <c r="FY23" s="90"/>
      <c r="FZ23" s="90"/>
      <c r="GA23" s="90"/>
      <c r="GB23" s="90"/>
      <c r="GC23" s="90"/>
      <c r="GD23" s="90"/>
      <c r="GE23" s="90"/>
      <c r="GF23" s="90"/>
      <c r="GG23" s="90"/>
      <c r="GH23" s="90"/>
      <c r="GI23" s="90"/>
      <c r="GJ23" s="90"/>
    </row>
    <row r="24" spans="1:192" s="1" customFormat="1" ht="40.15" customHeight="1">
      <c r="A24" s="6"/>
      <c r="B24" s="60" t="s">
        <v>53</v>
      </c>
      <c r="C24" s="16" t="s">
        <v>28</v>
      </c>
      <c r="D24" s="16" t="s">
        <v>26</v>
      </c>
      <c r="E24" s="17">
        <v>0.1</v>
      </c>
      <c r="F24" s="18">
        <v>44874</v>
      </c>
      <c r="G24" s="18">
        <v>44874</v>
      </c>
      <c r="H24" s="19">
        <f>(Milestones43524[[#This Row],[End]]-Milestones43524[[#This Row],[Start]])+1</f>
        <v>1</v>
      </c>
      <c r="I24" s="16"/>
      <c r="J24" s="14" t="str">
        <f t="shared" ca="1" si="96"/>
        <v/>
      </c>
      <c r="K24" s="14" t="str">
        <f t="shared" ca="1" si="96"/>
        <v/>
      </c>
      <c r="L24" s="14" t="str">
        <f t="shared" ca="1" si="96"/>
        <v/>
      </c>
      <c r="M24" s="14" t="str">
        <f t="shared" ca="1" si="96"/>
        <v/>
      </c>
      <c r="N24" s="14" t="str">
        <f t="shared" ca="1" si="96"/>
        <v/>
      </c>
      <c r="O24" s="14" t="str">
        <f t="shared" ca="1" si="96"/>
        <v/>
      </c>
      <c r="P24" s="14" t="str">
        <f t="shared" ca="1" si="96"/>
        <v/>
      </c>
      <c r="Q24" s="14" t="str">
        <f t="shared" ca="1" si="96"/>
        <v/>
      </c>
      <c r="R24" s="14" t="str">
        <f t="shared" ca="1" si="96"/>
        <v/>
      </c>
      <c r="S24" s="14" t="str">
        <f t="shared" ca="1" si="96"/>
        <v/>
      </c>
      <c r="T24" s="14" t="str">
        <f t="shared" ca="1" si="97"/>
        <v/>
      </c>
      <c r="U24" s="14" t="str">
        <f t="shared" ca="1" si="97"/>
        <v/>
      </c>
      <c r="V24" s="14" t="str">
        <f t="shared" ca="1" si="97"/>
        <v/>
      </c>
      <c r="W24" s="14" t="str">
        <f t="shared" ca="1" si="97"/>
        <v/>
      </c>
      <c r="X24" s="14" t="str">
        <f t="shared" ca="1" si="97"/>
        <v/>
      </c>
      <c r="Y24" s="14" t="str">
        <f t="shared" ca="1" si="97"/>
        <v/>
      </c>
      <c r="Z24" s="14" t="str">
        <f t="shared" ca="1" si="97"/>
        <v/>
      </c>
      <c r="AA24" s="14" t="str">
        <f t="shared" ca="1" si="97"/>
        <v/>
      </c>
      <c r="AB24" s="14" t="str">
        <f t="shared" ca="1" si="97"/>
        <v/>
      </c>
      <c r="AC24" s="14" t="str">
        <f t="shared" ca="1" si="97"/>
        <v/>
      </c>
      <c r="AD24" s="14" t="str">
        <f t="shared" ca="1" si="98"/>
        <v/>
      </c>
      <c r="AE24" s="14" t="str">
        <f t="shared" ca="1" si="98"/>
        <v/>
      </c>
      <c r="AF24" s="14" t="str">
        <f t="shared" ca="1" si="98"/>
        <v/>
      </c>
      <c r="AG24" s="14" t="str">
        <f t="shared" ca="1" si="98"/>
        <v/>
      </c>
      <c r="AH24" s="14" t="str">
        <f t="shared" ca="1" si="98"/>
        <v/>
      </c>
      <c r="AI24" s="14" t="str">
        <f t="shared" ca="1" si="98"/>
        <v/>
      </c>
      <c r="AJ24" s="14" t="str">
        <f t="shared" ca="1" si="98"/>
        <v/>
      </c>
      <c r="AK24" s="14" t="str">
        <f t="shared" ca="1" si="98"/>
        <v/>
      </c>
      <c r="AL24" s="14" t="str">
        <f t="shared" ca="1" si="98"/>
        <v/>
      </c>
      <c r="AM24" s="14" t="str">
        <f t="shared" ca="1" si="98"/>
        <v/>
      </c>
      <c r="AN24" s="14" t="str">
        <f t="shared" ca="1" si="99"/>
        <v/>
      </c>
      <c r="AO24" s="14" t="str">
        <f t="shared" ca="1" si="99"/>
        <v/>
      </c>
      <c r="AP24" s="14" t="str">
        <f t="shared" ca="1" si="99"/>
        <v/>
      </c>
      <c r="AQ24" s="14" t="str">
        <f t="shared" ca="1" si="99"/>
        <v/>
      </c>
      <c r="AR24" s="14" t="str">
        <f t="shared" ca="1" si="99"/>
        <v/>
      </c>
      <c r="AS24" s="14" t="str">
        <f t="shared" ca="1" si="99"/>
        <v/>
      </c>
      <c r="AT24" s="14" t="str">
        <f t="shared" ca="1" si="99"/>
        <v/>
      </c>
      <c r="AU24" s="14" t="str">
        <f t="shared" ca="1" si="99"/>
        <v/>
      </c>
      <c r="AV24" s="14" t="str">
        <f t="shared" ca="1" si="99"/>
        <v/>
      </c>
      <c r="AW24" s="14" t="str">
        <f t="shared" ca="1" si="99"/>
        <v/>
      </c>
      <c r="AX24" s="14" t="str">
        <f t="shared" ca="1" si="100"/>
        <v/>
      </c>
      <c r="AY24" s="14" t="str">
        <f t="shared" ca="1" si="100"/>
        <v/>
      </c>
      <c r="AZ24" s="14" t="str">
        <f t="shared" ca="1" si="100"/>
        <v/>
      </c>
      <c r="BA24" s="14" t="str">
        <f t="shared" ca="1" si="100"/>
        <v/>
      </c>
      <c r="BB24" s="14" t="str">
        <f t="shared" ca="1" si="100"/>
        <v/>
      </c>
      <c r="BC24" s="14" t="str">
        <f t="shared" ca="1" si="100"/>
        <v/>
      </c>
      <c r="BD24" s="14" t="str">
        <f t="shared" ca="1" si="100"/>
        <v/>
      </c>
      <c r="BE24" s="14" t="str">
        <f t="shared" ca="1" si="100"/>
        <v/>
      </c>
      <c r="BF24" s="14" t="str">
        <f t="shared" ca="1" si="100"/>
        <v/>
      </c>
      <c r="BG24" s="14" t="str">
        <f t="shared" ca="1" si="100"/>
        <v/>
      </c>
      <c r="BH24" s="14" t="str">
        <f t="shared" ca="1" si="101"/>
        <v/>
      </c>
      <c r="BI24" s="14" t="str">
        <f t="shared" ca="1" si="101"/>
        <v/>
      </c>
      <c r="BJ24" s="14" t="str">
        <f t="shared" ca="1" si="101"/>
        <v/>
      </c>
      <c r="BK24" s="14" t="str">
        <f t="shared" ca="1" si="101"/>
        <v/>
      </c>
      <c r="BL24" s="14" t="str">
        <f t="shared" ca="1" si="101"/>
        <v/>
      </c>
      <c r="BM24" s="14" t="str">
        <f t="shared" ca="1" si="101"/>
        <v/>
      </c>
      <c r="BN24" s="66"/>
      <c r="BO24" s="77" t="s">
        <v>54</v>
      </c>
      <c r="BP24" s="72" t="s">
        <v>28</v>
      </c>
      <c r="BQ24" s="72" t="s">
        <v>26</v>
      </c>
      <c r="BR24" s="73">
        <v>1</v>
      </c>
      <c r="BS24" s="69">
        <v>44974</v>
      </c>
      <c r="BT24" s="69">
        <v>44974</v>
      </c>
      <c r="BU24" s="75">
        <f>(Milestones43524[[#This Row],[End]]-Milestones43524[[#This Row],[Start]])+1</f>
        <v>1</v>
      </c>
      <c r="BV24" s="90"/>
      <c r="BW24" s="90"/>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c r="CV24" s="93"/>
      <c r="CW24" s="93"/>
      <c r="CX24" s="93"/>
      <c r="CY24" s="93"/>
      <c r="CZ24" s="93"/>
      <c r="DA24" s="93"/>
      <c r="DB24" s="93"/>
      <c r="DC24" s="93"/>
      <c r="DD24" s="93"/>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c r="FY24" s="90"/>
      <c r="FZ24" s="90"/>
      <c r="GA24" s="90"/>
      <c r="GB24" s="90"/>
      <c r="GC24" s="90"/>
      <c r="GD24" s="90"/>
      <c r="GE24" s="90"/>
      <c r="GF24" s="90"/>
      <c r="GG24" s="90"/>
      <c r="GH24" s="90"/>
      <c r="GI24" s="90"/>
      <c r="GJ24" s="90"/>
    </row>
    <row r="25" spans="1:192" s="1" customFormat="1" ht="40.15" customHeight="1">
      <c r="A25" s="6"/>
      <c r="B25" s="60" t="s">
        <v>54</v>
      </c>
      <c r="C25" s="16" t="s">
        <v>28</v>
      </c>
      <c r="D25" s="16" t="s">
        <v>26</v>
      </c>
      <c r="E25" s="17">
        <v>0.1</v>
      </c>
      <c r="F25" s="18">
        <v>44888</v>
      </c>
      <c r="G25" s="18">
        <v>44888</v>
      </c>
      <c r="H25" s="19">
        <f>(Milestones43524[[#This Row],[End]]-Milestones43524[[#This Row],[Start]])+1</f>
        <v>1</v>
      </c>
      <c r="I25" s="16"/>
      <c r="J25" s="14" t="str">
        <f t="shared" ca="1" si="96"/>
        <v/>
      </c>
      <c r="K25" s="14" t="str">
        <f t="shared" ca="1" si="96"/>
        <v/>
      </c>
      <c r="L25" s="14" t="str">
        <f t="shared" ca="1" si="96"/>
        <v/>
      </c>
      <c r="M25" s="14" t="str">
        <f t="shared" ca="1" si="96"/>
        <v/>
      </c>
      <c r="N25" s="14" t="str">
        <f t="shared" ca="1" si="96"/>
        <v/>
      </c>
      <c r="O25" s="14" t="str">
        <f t="shared" ca="1" si="96"/>
        <v/>
      </c>
      <c r="P25" s="14" t="str">
        <f t="shared" ca="1" si="96"/>
        <v/>
      </c>
      <c r="Q25" s="14" t="str">
        <f t="shared" ca="1" si="96"/>
        <v/>
      </c>
      <c r="R25" s="14" t="str">
        <f t="shared" ca="1" si="96"/>
        <v/>
      </c>
      <c r="S25" s="14" t="str">
        <f t="shared" ca="1" si="96"/>
        <v/>
      </c>
      <c r="T25" s="14" t="str">
        <f t="shared" ca="1" si="97"/>
        <v/>
      </c>
      <c r="U25" s="14" t="str">
        <f t="shared" ca="1" si="97"/>
        <v/>
      </c>
      <c r="V25" s="14" t="str">
        <f t="shared" ca="1" si="97"/>
        <v/>
      </c>
      <c r="W25" s="14" t="str">
        <f t="shared" ca="1" si="97"/>
        <v/>
      </c>
      <c r="X25" s="14" t="str">
        <f t="shared" ca="1" si="97"/>
        <v/>
      </c>
      <c r="Y25" s="14" t="str">
        <f t="shared" ca="1" si="97"/>
        <v/>
      </c>
      <c r="Z25" s="14" t="str">
        <f t="shared" ca="1" si="97"/>
        <v/>
      </c>
      <c r="AA25" s="14" t="str">
        <f t="shared" ca="1" si="97"/>
        <v/>
      </c>
      <c r="AB25" s="14" t="str">
        <f t="shared" ca="1" si="97"/>
        <v/>
      </c>
      <c r="AC25" s="14" t="str">
        <f t="shared" ca="1" si="97"/>
        <v/>
      </c>
      <c r="AD25" s="14" t="str">
        <f t="shared" ca="1" si="98"/>
        <v/>
      </c>
      <c r="AE25" s="14" t="str">
        <f t="shared" ca="1" si="98"/>
        <v/>
      </c>
      <c r="AF25" s="14" t="str">
        <f t="shared" ca="1" si="98"/>
        <v/>
      </c>
      <c r="AG25" s="14" t="str">
        <f t="shared" ca="1" si="98"/>
        <v/>
      </c>
      <c r="AH25" s="14" t="str">
        <f t="shared" ca="1" si="98"/>
        <v/>
      </c>
      <c r="AI25" s="14" t="str">
        <f t="shared" ca="1" si="98"/>
        <v/>
      </c>
      <c r="AJ25" s="14" t="str">
        <f t="shared" ca="1" si="98"/>
        <v/>
      </c>
      <c r="AK25" s="14" t="str">
        <f t="shared" ca="1" si="98"/>
        <v/>
      </c>
      <c r="AL25" s="14" t="str">
        <f t="shared" ca="1" si="98"/>
        <v/>
      </c>
      <c r="AM25" s="14" t="str">
        <f t="shared" ca="1" si="98"/>
        <v/>
      </c>
      <c r="AN25" s="14" t="str">
        <f t="shared" ca="1" si="99"/>
        <v/>
      </c>
      <c r="AO25" s="14" t="str">
        <f t="shared" ca="1" si="99"/>
        <v/>
      </c>
      <c r="AP25" s="14" t="str">
        <f t="shared" ca="1" si="99"/>
        <v/>
      </c>
      <c r="AQ25" s="14" t="str">
        <f t="shared" ca="1" si="99"/>
        <v/>
      </c>
      <c r="AR25" s="14" t="str">
        <f t="shared" ca="1" si="99"/>
        <v/>
      </c>
      <c r="AS25" s="14" t="str">
        <f t="shared" ca="1" si="99"/>
        <v/>
      </c>
      <c r="AT25" s="14" t="str">
        <f t="shared" ca="1" si="99"/>
        <v/>
      </c>
      <c r="AU25" s="14" t="str">
        <f t="shared" ca="1" si="99"/>
        <v/>
      </c>
      <c r="AV25" s="14" t="str">
        <f t="shared" ca="1" si="99"/>
        <v/>
      </c>
      <c r="AW25" s="14" t="str">
        <f t="shared" ca="1" si="99"/>
        <v/>
      </c>
      <c r="AX25" s="14" t="str">
        <f t="shared" ca="1" si="100"/>
        <v/>
      </c>
      <c r="AY25" s="14" t="str">
        <f t="shared" ca="1" si="100"/>
        <v/>
      </c>
      <c r="AZ25" s="14" t="str">
        <f t="shared" ca="1" si="100"/>
        <v/>
      </c>
      <c r="BA25" s="14" t="str">
        <f t="shared" ca="1" si="100"/>
        <v/>
      </c>
      <c r="BB25" s="14" t="str">
        <f t="shared" ca="1" si="100"/>
        <v/>
      </c>
      <c r="BC25" s="14" t="str">
        <f t="shared" ca="1" si="100"/>
        <v/>
      </c>
      <c r="BD25" s="14" t="str">
        <f t="shared" ca="1" si="100"/>
        <v/>
      </c>
      <c r="BE25" s="14" t="str">
        <f t="shared" ca="1" si="100"/>
        <v/>
      </c>
      <c r="BF25" s="14" t="str">
        <f t="shared" ca="1" si="100"/>
        <v/>
      </c>
      <c r="BG25" s="14" t="str">
        <f t="shared" ca="1" si="100"/>
        <v/>
      </c>
      <c r="BH25" s="14" t="str">
        <f t="shared" ca="1" si="101"/>
        <v/>
      </c>
      <c r="BI25" s="14" t="str">
        <f t="shared" ca="1" si="101"/>
        <v/>
      </c>
      <c r="BJ25" s="14" t="str">
        <f t="shared" ca="1" si="101"/>
        <v/>
      </c>
      <c r="BK25" s="14" t="str">
        <f t="shared" ca="1" si="101"/>
        <v/>
      </c>
      <c r="BL25" s="14" t="str">
        <f t="shared" ca="1" si="101"/>
        <v/>
      </c>
      <c r="BM25" s="14" t="str">
        <f t="shared" ca="1" si="101"/>
        <v/>
      </c>
      <c r="BN25" s="66"/>
      <c r="BO25" s="60" t="s">
        <v>55</v>
      </c>
      <c r="BP25" s="16" t="s">
        <v>28</v>
      </c>
      <c r="BQ25" s="16" t="s">
        <v>26</v>
      </c>
      <c r="BR25" s="73">
        <v>1</v>
      </c>
      <c r="BS25" s="69">
        <v>44981</v>
      </c>
      <c r="BT25" s="69">
        <v>44981</v>
      </c>
      <c r="BU25" s="70">
        <f>(Milestones43524[[#This Row],[End]]-Milestones43524[[#This Row],[Start]])+1</f>
        <v>1</v>
      </c>
      <c r="BV25" s="90"/>
      <c r="BW25" s="90"/>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c r="CV25" s="93"/>
      <c r="CW25" s="93"/>
      <c r="CX25" s="93"/>
      <c r="CY25" s="93"/>
      <c r="CZ25" s="93"/>
      <c r="DA25" s="93"/>
      <c r="DB25" s="93"/>
      <c r="DC25" s="93"/>
      <c r="DD25" s="93"/>
      <c r="DE25" s="93"/>
      <c r="DF25" s="93"/>
      <c r="DG25" s="93"/>
      <c r="DH25" s="93"/>
      <c r="DI25" s="93"/>
      <c r="DJ25" s="93"/>
      <c r="DK25" s="93"/>
      <c r="DL25" s="90"/>
      <c r="DM25" s="90"/>
      <c r="DN25" s="90"/>
      <c r="DO25" s="90"/>
      <c r="DP25" s="90"/>
      <c r="DQ25" s="90"/>
      <c r="DR25" s="90"/>
      <c r="DS25" s="90"/>
      <c r="DT25" s="90"/>
      <c r="DU25" s="90"/>
      <c r="DV25" s="90"/>
      <c r="DW25" s="90"/>
      <c r="DX25" s="90"/>
      <c r="DY25" s="90"/>
      <c r="DZ25" s="90"/>
      <c r="EA25" s="90"/>
      <c r="EB25" s="90"/>
      <c r="EC25" s="90"/>
      <c r="ED25" s="90"/>
      <c r="EE25" s="90"/>
      <c r="EF25" s="90"/>
      <c r="EG25" s="90"/>
      <c r="EH25" s="90"/>
      <c r="EI25" s="90"/>
      <c r="EJ25" s="90"/>
      <c r="EK25" s="90"/>
      <c r="EL25" s="90"/>
      <c r="EM25" s="90"/>
      <c r="EN25" s="90"/>
      <c r="EO25" s="90"/>
      <c r="EP25" s="90"/>
      <c r="EQ25" s="90"/>
      <c r="ER25" s="90"/>
      <c r="ES25" s="90"/>
      <c r="ET25" s="90"/>
      <c r="EU25" s="90"/>
      <c r="EV25" s="90"/>
      <c r="EW25" s="90"/>
      <c r="EX25" s="90"/>
      <c r="EY25" s="90"/>
      <c r="EZ25" s="90"/>
      <c r="FA25" s="90"/>
      <c r="FB25" s="90"/>
      <c r="FC25" s="90"/>
      <c r="FD25" s="90"/>
      <c r="FE25" s="90"/>
      <c r="FF25" s="90"/>
      <c r="FG25" s="90"/>
      <c r="FH25" s="90"/>
      <c r="FI25" s="90"/>
      <c r="FJ25" s="90"/>
      <c r="FK25" s="90"/>
      <c r="FL25" s="90"/>
      <c r="FM25" s="90"/>
      <c r="FN25" s="90"/>
      <c r="FO25" s="90"/>
      <c r="FP25" s="90"/>
      <c r="FQ25" s="90"/>
      <c r="FR25" s="90"/>
      <c r="FS25" s="90"/>
      <c r="FT25" s="90"/>
      <c r="FU25" s="90"/>
      <c r="FV25" s="90"/>
      <c r="FW25" s="90"/>
      <c r="FX25" s="90"/>
      <c r="FY25" s="90"/>
      <c r="FZ25" s="90"/>
      <c r="GA25" s="90"/>
      <c r="GB25" s="90"/>
      <c r="GC25" s="90"/>
      <c r="GD25" s="90"/>
      <c r="GE25" s="90"/>
      <c r="GF25" s="90"/>
      <c r="GG25" s="90"/>
      <c r="GH25" s="90"/>
      <c r="GI25" s="90"/>
      <c r="GJ25" s="90"/>
    </row>
    <row r="26" spans="1:192" s="1" customFormat="1" ht="40.15" customHeight="1">
      <c r="A26" s="6"/>
      <c r="B26" s="60" t="s">
        <v>55</v>
      </c>
      <c r="C26" s="16" t="s">
        <v>28</v>
      </c>
      <c r="D26" s="16" t="s">
        <v>26</v>
      </c>
      <c r="E26" s="17">
        <v>0.1</v>
      </c>
      <c r="F26" s="18">
        <v>44895</v>
      </c>
      <c r="G26" s="18">
        <v>44895</v>
      </c>
      <c r="H26" s="19">
        <f>(Milestones43524[[#This Row],[End]]-Milestones43524[[#This Row],[Start]])+1</f>
        <v>1</v>
      </c>
      <c r="I26" s="16"/>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66"/>
      <c r="BO26" s="77" t="s">
        <v>56</v>
      </c>
      <c r="BP26" s="72" t="s">
        <v>28</v>
      </c>
      <c r="BQ26" s="72" t="s">
        <v>26</v>
      </c>
      <c r="BR26" s="73">
        <v>0</v>
      </c>
      <c r="BS26" s="69">
        <v>45013</v>
      </c>
      <c r="BT26" s="69">
        <v>45013</v>
      </c>
      <c r="BU26" s="75">
        <f>(Milestones43524[[#This Row],[End]]-Milestones43524[[#This Row],[Start]])+1</f>
        <v>1</v>
      </c>
      <c r="BV26" s="90"/>
      <c r="BW26" s="90"/>
      <c r="BX26" s="90"/>
      <c r="BY26" s="90"/>
      <c r="BZ26" s="90"/>
      <c r="CA26" s="90"/>
      <c r="CB26" s="90"/>
      <c r="CC26" s="90"/>
      <c r="CD26" s="90"/>
      <c r="CE26" s="90"/>
      <c r="CF26" s="90"/>
      <c r="CG26" s="90"/>
      <c r="CH26" s="90"/>
      <c r="CI26" s="90"/>
      <c r="CJ26" s="90"/>
      <c r="CK26" s="90"/>
      <c r="CL26" s="90"/>
      <c r="CM26" s="90"/>
      <c r="CN26" s="90"/>
      <c r="CO26" s="90"/>
      <c r="CP26" s="90"/>
      <c r="CQ26" s="90"/>
      <c r="CR26" s="90"/>
      <c r="CS26" s="90"/>
      <c r="CT26" s="90"/>
      <c r="CU26" s="90"/>
      <c r="CV26" s="90"/>
      <c r="CW26" s="90"/>
      <c r="CX26" s="90"/>
      <c r="CY26" s="90"/>
      <c r="CZ26" s="90"/>
      <c r="DA26" s="90"/>
      <c r="DB26" s="90"/>
      <c r="DC26" s="90"/>
      <c r="DD26" s="90"/>
      <c r="DE26" s="90"/>
      <c r="DF26" s="90"/>
      <c r="DG26" s="90"/>
      <c r="DH26" s="90"/>
      <c r="DI26" s="90"/>
      <c r="DJ26" s="90"/>
      <c r="DK26" s="90"/>
      <c r="DL26" s="90"/>
      <c r="DM26" s="90"/>
      <c r="DN26" s="90"/>
      <c r="DO26" s="90"/>
      <c r="DP26" s="90"/>
      <c r="DQ26" s="90"/>
      <c r="DR26" s="90"/>
      <c r="DS26" s="90"/>
      <c r="DT26" s="90"/>
      <c r="DU26" s="90"/>
      <c r="DV26" s="90"/>
      <c r="DW26" s="90"/>
      <c r="DX26" s="90"/>
      <c r="DY26" s="90"/>
      <c r="DZ26" s="90"/>
      <c r="EA26" s="90"/>
      <c r="EB26" s="90"/>
      <c r="EC26" s="90"/>
      <c r="ED26" s="90"/>
      <c r="EE26" s="90"/>
      <c r="EF26" s="90"/>
      <c r="EG26" s="90"/>
      <c r="EH26" s="90"/>
      <c r="EI26" s="90"/>
      <c r="EJ26" s="90"/>
      <c r="EK26" s="90"/>
      <c r="EL26" s="90"/>
      <c r="EM26" s="90"/>
      <c r="EN26" s="90"/>
      <c r="EO26" s="90"/>
      <c r="EP26" s="90"/>
      <c r="EQ26" s="93"/>
      <c r="ER26" s="90"/>
      <c r="ES26" s="90"/>
      <c r="ET26" s="90"/>
      <c r="EU26" s="90"/>
      <c r="EV26" s="90"/>
      <c r="EW26" s="90"/>
      <c r="EX26" s="90"/>
      <c r="EY26" s="90"/>
      <c r="EZ26" s="90"/>
      <c r="FA26" s="90"/>
      <c r="FB26" s="90"/>
      <c r="FC26" s="90"/>
      <c r="FD26" s="90"/>
      <c r="FE26" s="90"/>
      <c r="FF26" s="90"/>
      <c r="FG26" s="90"/>
      <c r="FH26" s="90"/>
      <c r="FI26" s="90"/>
      <c r="FJ26" s="90"/>
      <c r="FK26" s="90"/>
      <c r="FL26" s="90"/>
      <c r="FM26" s="90"/>
      <c r="FN26" s="90"/>
      <c r="FO26" s="90"/>
      <c r="FP26" s="90"/>
      <c r="FQ26" s="90"/>
      <c r="FR26" s="90"/>
      <c r="FS26" s="90"/>
      <c r="FT26" s="90"/>
      <c r="FU26" s="90"/>
      <c r="FV26" s="90"/>
      <c r="FW26" s="90"/>
      <c r="FX26" s="90"/>
      <c r="FY26" s="90"/>
      <c r="FZ26" s="90"/>
      <c r="GA26" s="90"/>
      <c r="GB26" s="90"/>
      <c r="GC26" s="90"/>
      <c r="GD26" s="90"/>
      <c r="GE26" s="90"/>
      <c r="GF26" s="90"/>
      <c r="GG26" s="90"/>
      <c r="GH26" s="90"/>
      <c r="GI26" s="90"/>
      <c r="GJ26" s="90"/>
    </row>
    <row r="27" spans="1:192" s="1" customFormat="1" ht="40.15" customHeight="1">
      <c r="A27" s="6"/>
      <c r="B27" s="60" t="s">
        <v>56</v>
      </c>
      <c r="C27" s="16" t="s">
        <v>28</v>
      </c>
      <c r="D27" s="16" t="s">
        <v>26</v>
      </c>
      <c r="E27" s="17">
        <v>0.1</v>
      </c>
      <c r="F27" s="18">
        <v>44902</v>
      </c>
      <c r="G27" s="18">
        <v>44902</v>
      </c>
      <c r="H27" s="19">
        <f>(Milestones43524[[#This Row],[End]]-Milestones43524[[#This Row],[Start]])+1</f>
        <v>1</v>
      </c>
      <c r="I27" s="16"/>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66"/>
      <c r="BO27" s="60" t="s">
        <v>57</v>
      </c>
      <c r="BP27" s="16" t="s">
        <v>28</v>
      </c>
      <c r="BQ27" s="16" t="s">
        <v>26</v>
      </c>
      <c r="BR27" s="73">
        <v>0</v>
      </c>
      <c r="BS27" s="69" t="s">
        <v>58</v>
      </c>
      <c r="BT27" s="69" t="s">
        <v>58</v>
      </c>
      <c r="BU27" s="70">
        <f>(Milestones43524[[#This Row],[End]]-Milestones43524[[#This Row],[Start]])+1</f>
        <v>1</v>
      </c>
      <c r="BV27" s="90"/>
      <c r="BW27" s="90"/>
      <c r="BX27" s="90"/>
      <c r="BY27" s="90"/>
      <c r="BZ27" s="90"/>
      <c r="CA27" s="90"/>
      <c r="CB27" s="90"/>
      <c r="CC27" s="90"/>
      <c r="CD27" s="90"/>
      <c r="CE27" s="90"/>
      <c r="CF27" s="90"/>
      <c r="CG27" s="90"/>
      <c r="CH27" s="90"/>
      <c r="CI27" s="90"/>
      <c r="CJ27" s="90"/>
      <c r="CK27" s="90"/>
      <c r="CL27" s="90"/>
      <c r="CM27" s="90"/>
      <c r="CN27" s="90"/>
      <c r="CO27" s="90"/>
      <c r="CP27" s="90"/>
      <c r="CQ27" s="90"/>
      <c r="CR27" s="90"/>
      <c r="CS27" s="90"/>
      <c r="CT27" s="90"/>
      <c r="CU27" s="90"/>
      <c r="CV27" s="90"/>
      <c r="CW27" s="90"/>
      <c r="CX27" s="90"/>
      <c r="CY27" s="90"/>
      <c r="CZ27" s="90"/>
      <c r="DA27" s="90"/>
      <c r="DB27" s="90"/>
      <c r="DC27" s="90"/>
      <c r="DD27" s="90"/>
      <c r="DE27" s="90"/>
      <c r="DF27" s="90"/>
      <c r="DG27" s="90"/>
      <c r="DH27" s="90"/>
      <c r="DI27" s="90"/>
      <c r="DJ27" s="90"/>
      <c r="DK27" s="90"/>
      <c r="DL27" s="90"/>
      <c r="DM27" s="90"/>
      <c r="DN27" s="90"/>
      <c r="DO27" s="90"/>
      <c r="DP27" s="90"/>
      <c r="DQ27" s="90"/>
      <c r="DR27" s="90"/>
      <c r="DS27" s="90"/>
      <c r="DT27" s="90"/>
      <c r="DU27" s="90"/>
      <c r="DV27" s="90"/>
      <c r="DW27" s="90"/>
      <c r="DX27" s="90"/>
      <c r="DY27" s="90"/>
      <c r="DZ27" s="90"/>
      <c r="EA27" s="90"/>
      <c r="EB27" s="90"/>
      <c r="EC27" s="90"/>
      <c r="ED27" s="90"/>
      <c r="EE27" s="90"/>
      <c r="EF27" s="90"/>
      <c r="EG27" s="90"/>
      <c r="EH27" s="90"/>
      <c r="EI27" s="90"/>
      <c r="EJ27" s="90"/>
      <c r="EK27" s="90"/>
      <c r="EL27" s="90"/>
      <c r="EM27" s="90"/>
      <c r="EN27" s="90"/>
      <c r="EO27" s="90"/>
      <c r="EP27" s="90"/>
      <c r="EQ27" s="90"/>
      <c r="ER27" s="90"/>
      <c r="ES27" s="90"/>
      <c r="ET27" s="90"/>
      <c r="EU27" s="90"/>
      <c r="EV27" s="90"/>
      <c r="EW27" s="90"/>
      <c r="EX27" s="90"/>
      <c r="EY27" s="90"/>
      <c r="EZ27" s="90"/>
      <c r="FA27" s="90"/>
      <c r="FB27" s="90"/>
      <c r="FC27" s="90"/>
      <c r="FD27" s="90"/>
      <c r="FE27" s="90"/>
      <c r="FF27" s="90"/>
      <c r="FG27" s="90"/>
      <c r="FH27" s="90"/>
      <c r="FI27" s="90"/>
      <c r="FJ27" s="90"/>
      <c r="FK27" s="90"/>
      <c r="FL27" s="90"/>
      <c r="FM27" s="90"/>
      <c r="FN27" s="90"/>
      <c r="FO27" s="90"/>
      <c r="FP27" s="90"/>
      <c r="FQ27" s="90"/>
      <c r="FR27" s="90"/>
      <c r="FS27" s="90"/>
      <c r="FT27" s="90"/>
      <c r="FU27" s="90"/>
      <c r="FV27" s="90"/>
      <c r="FW27" s="90"/>
      <c r="FX27" s="90"/>
      <c r="FY27" s="90"/>
      <c r="FZ27" s="90"/>
      <c r="GA27" s="90"/>
      <c r="GB27" s="90"/>
      <c r="GC27" s="90"/>
      <c r="GD27" s="90"/>
      <c r="GE27" s="90"/>
      <c r="GF27" s="90"/>
      <c r="GG27" s="90"/>
      <c r="GH27" s="90"/>
      <c r="GI27" s="90"/>
      <c r="GJ27" s="90"/>
    </row>
    <row r="28" spans="1:192" s="1" customFormat="1" ht="40.15" customHeight="1">
      <c r="A28" s="6"/>
      <c r="B28" s="60" t="s">
        <v>57</v>
      </c>
      <c r="C28" s="16" t="s">
        <v>28</v>
      </c>
      <c r="D28" s="16" t="s">
        <v>26</v>
      </c>
      <c r="E28" s="17">
        <v>0.1</v>
      </c>
      <c r="F28" s="18">
        <v>44909</v>
      </c>
      <c r="G28" s="18">
        <v>44909</v>
      </c>
      <c r="H28" s="19">
        <f>(Milestones43524[[#This Row],[End]]-Milestones43524[[#This Row],[Start]])+1</f>
        <v>1</v>
      </c>
      <c r="I28" s="16"/>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66"/>
      <c r="BO28" s="71" t="s">
        <v>59</v>
      </c>
      <c r="BP28" s="72"/>
      <c r="BQ28" s="72"/>
      <c r="BR28" s="73"/>
      <c r="BS28" s="74"/>
      <c r="BT28" s="74"/>
      <c r="BU28" s="75"/>
      <c r="BV28" s="90"/>
      <c r="BW28" s="90"/>
      <c r="BX28" s="90"/>
      <c r="BY28" s="90"/>
      <c r="BZ28" s="90"/>
      <c r="CA28" s="90"/>
      <c r="CB28" s="90"/>
      <c r="CC28" s="90"/>
      <c r="CD28" s="90"/>
      <c r="CE28" s="90"/>
      <c r="CF28" s="90"/>
      <c r="CG28" s="90"/>
      <c r="CH28" s="90"/>
      <c r="CI28" s="90"/>
      <c r="CJ28" s="90"/>
      <c r="CK28" s="90"/>
      <c r="CL28" s="90"/>
      <c r="CM28" s="90"/>
      <c r="CN28" s="90"/>
      <c r="CO28" s="90"/>
      <c r="CP28" s="90"/>
      <c r="CQ28" s="90"/>
      <c r="CR28" s="90"/>
      <c r="CS28" s="90"/>
      <c r="CT28" s="90"/>
      <c r="CU28" s="90"/>
      <c r="CV28" s="90"/>
      <c r="CW28" s="90"/>
      <c r="CX28" s="90"/>
      <c r="CY28" s="90"/>
      <c r="CZ28" s="90"/>
      <c r="DA28" s="90"/>
      <c r="DB28" s="90"/>
      <c r="DC28" s="90"/>
      <c r="DD28" s="90"/>
      <c r="DE28" s="90"/>
      <c r="DF28" s="90"/>
      <c r="DG28" s="90"/>
      <c r="DH28" s="90"/>
      <c r="DI28" s="90"/>
      <c r="DJ28" s="90"/>
      <c r="DK28" s="90"/>
      <c r="DL28" s="90"/>
      <c r="DM28" s="90"/>
      <c r="DN28" s="90"/>
      <c r="DO28" s="90"/>
      <c r="DP28" s="90"/>
      <c r="DQ28" s="90"/>
      <c r="DR28" s="90"/>
      <c r="DS28" s="90"/>
      <c r="DT28" s="90"/>
      <c r="DU28" s="90"/>
      <c r="DV28" s="90"/>
      <c r="DW28" s="90"/>
      <c r="DX28" s="90"/>
      <c r="DY28" s="90"/>
      <c r="DZ28" s="90"/>
      <c r="EA28" s="90"/>
      <c r="EB28" s="90"/>
      <c r="EC28" s="90"/>
      <c r="ED28" s="90"/>
      <c r="EE28" s="90"/>
      <c r="EF28" s="90"/>
      <c r="EG28" s="90"/>
      <c r="EH28" s="90"/>
      <c r="EI28" s="90"/>
      <c r="EJ28" s="90"/>
      <c r="EK28" s="90"/>
      <c r="EL28" s="90"/>
      <c r="EM28" s="90"/>
      <c r="EN28" s="90"/>
      <c r="EO28" s="90"/>
      <c r="EP28" s="90"/>
      <c r="EQ28" s="90"/>
      <c r="ER28" s="90"/>
      <c r="ES28" s="90"/>
      <c r="ET28" s="90"/>
      <c r="EU28" s="90"/>
      <c r="EV28" s="90"/>
      <c r="EW28" s="90"/>
      <c r="EX28" s="90"/>
      <c r="EY28" s="90"/>
      <c r="EZ28" s="90"/>
      <c r="FA28" s="90"/>
      <c r="FB28" s="90"/>
      <c r="FC28" s="90"/>
      <c r="FD28" s="90"/>
      <c r="FE28" s="90"/>
      <c r="FF28" s="90"/>
      <c r="FG28" s="90"/>
      <c r="FH28" s="90"/>
      <c r="FI28" s="90"/>
      <c r="FJ28" s="90"/>
      <c r="FK28" s="90"/>
      <c r="FL28" s="90"/>
      <c r="FM28" s="90"/>
      <c r="FN28" s="90"/>
      <c r="FO28" s="90"/>
      <c r="FP28" s="90"/>
      <c r="FQ28" s="90"/>
      <c r="FR28" s="90"/>
      <c r="FS28" s="90"/>
      <c r="FT28" s="90"/>
      <c r="FU28" s="90"/>
      <c r="FV28" s="90"/>
      <c r="FW28" s="90"/>
      <c r="FX28" s="90"/>
      <c r="FY28" s="90"/>
      <c r="FZ28" s="90"/>
      <c r="GA28" s="90"/>
      <c r="GB28" s="90"/>
      <c r="GC28" s="90"/>
      <c r="GD28" s="90"/>
      <c r="GE28" s="90"/>
      <c r="GF28" s="90"/>
      <c r="GG28" s="90"/>
      <c r="GH28" s="90"/>
      <c r="GI28" s="90"/>
      <c r="GJ28" s="90"/>
    </row>
    <row r="29" spans="1:192" s="1" customFormat="1" ht="40.15" customHeight="1">
      <c r="A29" s="6"/>
      <c r="B29" s="56" t="s">
        <v>59</v>
      </c>
      <c r="C29" s="16"/>
      <c r="D29" s="16"/>
      <c r="E29" s="17"/>
      <c r="F29" s="18"/>
      <c r="G29" s="18"/>
      <c r="H29" s="19"/>
      <c r="I29" s="16"/>
      <c r="J29" s="14" t="str">
        <f t="shared" ref="J29:AO29" ca="1" si="102">IF(AND($C29="Goal",J$7&gt;=$F29,J$7&lt;=$F29+$H29-1),2,IF(AND($C29="Milestone",J$7&gt;=$F29,J$7&lt;=$F29+$H29-1),1,""))</f>
        <v/>
      </c>
      <c r="K29" s="14" t="str">
        <f t="shared" ca="1" si="102"/>
        <v/>
      </c>
      <c r="L29" s="14" t="str">
        <f t="shared" ca="1" si="102"/>
        <v/>
      </c>
      <c r="M29" s="14" t="str">
        <f t="shared" ca="1" si="102"/>
        <v/>
      </c>
      <c r="N29" s="14" t="str">
        <f t="shared" ca="1" si="102"/>
        <v/>
      </c>
      <c r="O29" s="14" t="str">
        <f t="shared" ca="1" si="102"/>
        <v/>
      </c>
      <c r="P29" s="14" t="str">
        <f t="shared" ca="1" si="102"/>
        <v/>
      </c>
      <c r="Q29" s="14" t="str">
        <f t="shared" ca="1" si="102"/>
        <v/>
      </c>
      <c r="R29" s="14" t="str">
        <f t="shared" ca="1" si="102"/>
        <v/>
      </c>
      <c r="S29" s="14" t="str">
        <f t="shared" ca="1" si="102"/>
        <v/>
      </c>
      <c r="T29" s="14" t="str">
        <f t="shared" ca="1" si="102"/>
        <v/>
      </c>
      <c r="U29" s="14" t="str">
        <f t="shared" ca="1" si="102"/>
        <v/>
      </c>
      <c r="V29" s="14" t="str">
        <f t="shared" ca="1" si="102"/>
        <v/>
      </c>
      <c r="W29" s="14" t="str">
        <f t="shared" ca="1" si="102"/>
        <v/>
      </c>
      <c r="X29" s="14" t="str">
        <f t="shared" ca="1" si="102"/>
        <v/>
      </c>
      <c r="Y29" s="14" t="str">
        <f t="shared" ca="1" si="102"/>
        <v/>
      </c>
      <c r="Z29" s="14" t="str">
        <f t="shared" ca="1" si="102"/>
        <v/>
      </c>
      <c r="AA29" s="14" t="str">
        <f t="shared" ca="1" si="102"/>
        <v/>
      </c>
      <c r="AB29" s="14" t="str">
        <f t="shared" ca="1" si="102"/>
        <v/>
      </c>
      <c r="AC29" s="14" t="str">
        <f t="shared" ca="1" si="102"/>
        <v/>
      </c>
      <c r="AD29" s="14" t="str">
        <f t="shared" ca="1" si="102"/>
        <v/>
      </c>
      <c r="AE29" s="14" t="str">
        <f t="shared" ca="1" si="102"/>
        <v/>
      </c>
      <c r="AF29" s="14" t="str">
        <f t="shared" ca="1" si="102"/>
        <v/>
      </c>
      <c r="AG29" s="14" t="str">
        <f t="shared" ca="1" si="102"/>
        <v/>
      </c>
      <c r="AH29" s="14" t="str">
        <f t="shared" ca="1" si="102"/>
        <v/>
      </c>
      <c r="AI29" s="14" t="str">
        <f t="shared" ca="1" si="102"/>
        <v/>
      </c>
      <c r="AJ29" s="14" t="str">
        <f t="shared" ca="1" si="102"/>
        <v/>
      </c>
      <c r="AK29" s="14" t="str">
        <f t="shared" ca="1" si="102"/>
        <v/>
      </c>
      <c r="AL29" s="14" t="str">
        <f t="shared" ca="1" si="102"/>
        <v/>
      </c>
      <c r="AM29" s="14" t="str">
        <f t="shared" ca="1" si="102"/>
        <v/>
      </c>
      <c r="AN29" s="14" t="str">
        <f t="shared" ca="1" si="102"/>
        <v/>
      </c>
      <c r="AO29" s="14" t="str">
        <f t="shared" ca="1" si="102"/>
        <v/>
      </c>
      <c r="AP29" s="14" t="str">
        <f t="shared" ref="AP29:BM29" ca="1" si="103">IF(AND($C29="Goal",AP$7&gt;=$F29,AP$7&lt;=$F29+$H29-1),2,IF(AND($C29="Milestone",AP$7&gt;=$F29,AP$7&lt;=$F29+$H29-1),1,""))</f>
        <v/>
      </c>
      <c r="AQ29" s="14" t="str">
        <f t="shared" ca="1" si="103"/>
        <v/>
      </c>
      <c r="AR29" s="14" t="str">
        <f t="shared" ca="1" si="103"/>
        <v/>
      </c>
      <c r="AS29" s="14" t="str">
        <f t="shared" ca="1" si="103"/>
        <v/>
      </c>
      <c r="AT29" s="14" t="str">
        <f t="shared" ca="1" si="103"/>
        <v/>
      </c>
      <c r="AU29" s="14" t="str">
        <f t="shared" ca="1" si="103"/>
        <v/>
      </c>
      <c r="AV29" s="14" t="str">
        <f t="shared" ca="1" si="103"/>
        <v/>
      </c>
      <c r="AW29" s="14" t="str">
        <f t="shared" ca="1" si="103"/>
        <v/>
      </c>
      <c r="AX29" s="14" t="str">
        <f t="shared" ca="1" si="103"/>
        <v/>
      </c>
      <c r="AY29" s="14" t="str">
        <f t="shared" ca="1" si="103"/>
        <v/>
      </c>
      <c r="AZ29" s="14" t="str">
        <f t="shared" ca="1" si="103"/>
        <v/>
      </c>
      <c r="BA29" s="14" t="str">
        <f t="shared" ca="1" si="103"/>
        <v/>
      </c>
      <c r="BB29" s="14" t="str">
        <f t="shared" ca="1" si="103"/>
        <v/>
      </c>
      <c r="BC29" s="14" t="str">
        <f t="shared" ca="1" si="103"/>
        <v/>
      </c>
      <c r="BD29" s="14" t="str">
        <f t="shared" ca="1" si="103"/>
        <v/>
      </c>
      <c r="BE29" s="14" t="str">
        <f t="shared" ca="1" si="103"/>
        <v/>
      </c>
      <c r="BF29" s="14" t="str">
        <f t="shared" ca="1" si="103"/>
        <v/>
      </c>
      <c r="BG29" s="14" t="str">
        <f t="shared" ca="1" si="103"/>
        <v/>
      </c>
      <c r="BH29" s="14" t="str">
        <f t="shared" ca="1" si="103"/>
        <v/>
      </c>
      <c r="BI29" s="14" t="str">
        <f t="shared" ca="1" si="103"/>
        <v/>
      </c>
      <c r="BJ29" s="14" t="str">
        <f t="shared" ca="1" si="103"/>
        <v/>
      </c>
      <c r="BK29" s="14" t="str">
        <f t="shared" ca="1" si="103"/>
        <v/>
      </c>
      <c r="BL29" s="14" t="str">
        <f t="shared" ca="1" si="103"/>
        <v/>
      </c>
      <c r="BM29" s="14" t="str">
        <f t="shared" ca="1" si="103"/>
        <v/>
      </c>
      <c r="BN29" s="66"/>
      <c r="BO29" s="69" t="s">
        <v>27</v>
      </c>
      <c r="BP29" s="16" t="s">
        <v>25</v>
      </c>
      <c r="BQ29" s="16" t="s">
        <v>26</v>
      </c>
      <c r="BR29" s="76">
        <v>1</v>
      </c>
      <c r="BS29" s="69">
        <v>44942</v>
      </c>
      <c r="BT29" s="69">
        <v>44949</v>
      </c>
      <c r="BU29" s="70">
        <f>BT29-BS29</f>
        <v>7</v>
      </c>
      <c r="BV29" s="90"/>
      <c r="BW29" s="90"/>
      <c r="BX29" s="93"/>
      <c r="BY29" s="93"/>
      <c r="BZ29" s="93"/>
      <c r="CA29" s="93"/>
      <c r="CB29" s="93"/>
      <c r="CC29" s="93"/>
      <c r="CD29" s="93"/>
      <c r="CE29" s="93"/>
      <c r="CF29" s="90"/>
      <c r="CG29" s="90"/>
      <c r="CH29" s="90"/>
      <c r="CI29" s="90"/>
      <c r="CJ29" s="90"/>
      <c r="CK29" s="90"/>
      <c r="CL29" s="90"/>
      <c r="CM29" s="90"/>
      <c r="CN29" s="90"/>
      <c r="CO29" s="90"/>
      <c r="CP29" s="90"/>
      <c r="CQ29" s="90"/>
      <c r="CR29" s="90"/>
      <c r="CS29" s="90"/>
      <c r="CT29" s="90"/>
      <c r="CU29" s="90"/>
      <c r="CV29" s="90"/>
      <c r="CW29" s="90"/>
      <c r="CX29" s="90"/>
      <c r="CY29" s="90"/>
      <c r="CZ29" s="90"/>
      <c r="DA29" s="90"/>
      <c r="DB29" s="90"/>
      <c r="DC29" s="90"/>
      <c r="DD29" s="90"/>
      <c r="DE29" s="90"/>
      <c r="DF29" s="90"/>
      <c r="DG29" s="90"/>
      <c r="DH29" s="90"/>
      <c r="DI29" s="90"/>
      <c r="DJ29" s="90"/>
      <c r="DK29" s="90"/>
      <c r="DL29" s="90"/>
      <c r="DM29" s="90"/>
      <c r="DN29" s="90"/>
      <c r="DO29" s="90"/>
      <c r="DP29" s="90"/>
      <c r="DQ29" s="90"/>
      <c r="DR29" s="90"/>
      <c r="DS29" s="90"/>
      <c r="DT29" s="90"/>
      <c r="DU29" s="90"/>
      <c r="DV29" s="90"/>
      <c r="DW29" s="90"/>
      <c r="DX29" s="90"/>
      <c r="DY29" s="90"/>
      <c r="DZ29" s="90"/>
      <c r="EA29" s="90"/>
      <c r="EB29" s="90"/>
      <c r="EC29" s="90"/>
      <c r="ED29" s="90"/>
      <c r="EE29" s="90"/>
      <c r="EF29" s="90"/>
      <c r="EG29" s="90"/>
      <c r="EH29" s="90"/>
      <c r="EI29" s="90"/>
      <c r="EJ29" s="90"/>
      <c r="EK29" s="90"/>
      <c r="EL29" s="90"/>
      <c r="EM29" s="90"/>
      <c r="EN29" s="90"/>
      <c r="EO29" s="90"/>
      <c r="EP29" s="90"/>
      <c r="EQ29" s="90"/>
      <c r="ER29" s="90"/>
      <c r="ES29" s="90"/>
      <c r="ET29" s="90"/>
      <c r="EU29" s="90"/>
      <c r="EV29" s="90"/>
      <c r="EW29" s="90"/>
      <c r="EX29" s="90"/>
      <c r="EY29" s="90"/>
      <c r="EZ29" s="90"/>
      <c r="FA29" s="90"/>
      <c r="FB29" s="90"/>
      <c r="FC29" s="90"/>
      <c r="FD29" s="90"/>
      <c r="FE29" s="90"/>
      <c r="FF29" s="90"/>
      <c r="FG29" s="90"/>
      <c r="FH29" s="90"/>
      <c r="FI29" s="90"/>
      <c r="FJ29" s="90"/>
      <c r="FK29" s="90"/>
      <c r="FL29" s="90"/>
      <c r="FM29" s="90"/>
      <c r="FN29" s="90"/>
      <c r="FO29" s="90"/>
      <c r="FP29" s="90"/>
      <c r="FQ29" s="90"/>
      <c r="FR29" s="90"/>
      <c r="FS29" s="90"/>
      <c r="FT29" s="90"/>
      <c r="FU29" s="90"/>
      <c r="FV29" s="90"/>
      <c r="FW29" s="90"/>
      <c r="FX29" s="90"/>
      <c r="FY29" s="90"/>
      <c r="FZ29" s="90"/>
      <c r="GA29" s="90"/>
      <c r="GB29" s="90"/>
      <c r="GC29" s="90"/>
      <c r="GD29" s="90"/>
      <c r="GE29" s="90"/>
      <c r="GF29" s="90"/>
      <c r="GG29" s="90"/>
      <c r="GH29" s="90"/>
      <c r="GI29" s="90"/>
      <c r="GJ29" s="90"/>
    </row>
    <row r="30" spans="1:192" s="1" customFormat="1" ht="40.15" customHeight="1">
      <c r="A30" s="6"/>
      <c r="B30" s="60" t="s">
        <v>60</v>
      </c>
      <c r="C30" s="16" t="s">
        <v>42</v>
      </c>
      <c r="D30" s="16" t="s">
        <v>44</v>
      </c>
      <c r="E30" s="17">
        <v>0.7</v>
      </c>
      <c r="F30" s="18">
        <v>44816</v>
      </c>
      <c r="G30" s="18">
        <v>44890</v>
      </c>
      <c r="H30" s="19">
        <f>(Milestones43524[[#This Row],[End]]-Milestones43524[[#This Row],[Start]])+1</f>
        <v>75</v>
      </c>
      <c r="I30" s="16"/>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66"/>
      <c r="BO30" s="77" t="s">
        <v>61</v>
      </c>
      <c r="BP30" s="72" t="s">
        <v>25</v>
      </c>
      <c r="BQ30" s="72" t="s">
        <v>26</v>
      </c>
      <c r="BR30" s="73">
        <v>1</v>
      </c>
      <c r="BS30" s="69">
        <v>44942</v>
      </c>
      <c r="BT30" s="69">
        <v>44951</v>
      </c>
      <c r="BU30" s="70">
        <f t="shared" ref="BU30:BU43" si="104">BT30-BS30</f>
        <v>9</v>
      </c>
      <c r="BV30" s="90"/>
      <c r="BW30" s="90"/>
      <c r="BX30" s="93"/>
      <c r="BY30" s="93"/>
      <c r="BZ30" s="93"/>
      <c r="CA30" s="93"/>
      <c r="CB30" s="93"/>
      <c r="CC30" s="93"/>
      <c r="CD30" s="93"/>
      <c r="CE30" s="93"/>
      <c r="CF30" s="93"/>
      <c r="CG30" s="93"/>
      <c r="CH30" s="90"/>
      <c r="CI30" s="90"/>
      <c r="CJ30" s="90"/>
      <c r="CK30" s="90"/>
      <c r="CL30" s="90"/>
      <c r="CM30" s="90"/>
      <c r="CN30" s="90"/>
      <c r="CO30" s="90"/>
      <c r="CP30" s="90"/>
      <c r="CQ30" s="90"/>
      <c r="CR30" s="90"/>
      <c r="CS30" s="90"/>
      <c r="CT30" s="90"/>
      <c r="CU30" s="90"/>
      <c r="CV30" s="90"/>
      <c r="CW30" s="90"/>
      <c r="CX30" s="90"/>
      <c r="CY30" s="90"/>
      <c r="CZ30" s="90"/>
      <c r="DA30" s="90"/>
      <c r="DB30" s="90"/>
      <c r="DC30" s="90"/>
      <c r="DD30" s="90"/>
      <c r="DE30" s="90"/>
      <c r="DF30" s="90"/>
      <c r="DG30" s="90"/>
      <c r="DH30" s="90"/>
      <c r="DI30" s="90"/>
      <c r="DJ30" s="90"/>
      <c r="DK30" s="90"/>
      <c r="DL30" s="90"/>
      <c r="DM30" s="90"/>
      <c r="DN30" s="90"/>
      <c r="DO30" s="90"/>
      <c r="DP30" s="90"/>
      <c r="DQ30" s="90"/>
      <c r="DR30" s="90"/>
      <c r="DS30" s="90"/>
      <c r="DT30" s="90"/>
      <c r="DU30" s="90"/>
      <c r="DV30" s="90"/>
      <c r="DW30" s="90"/>
      <c r="DX30" s="90"/>
      <c r="DY30" s="90"/>
      <c r="DZ30" s="90"/>
      <c r="EA30" s="90"/>
      <c r="EB30" s="90"/>
      <c r="EC30" s="90"/>
      <c r="ED30" s="90"/>
      <c r="EE30" s="90"/>
      <c r="EF30" s="90"/>
      <c r="EG30" s="90"/>
      <c r="EH30" s="90"/>
      <c r="EI30" s="90"/>
      <c r="EJ30" s="90"/>
      <c r="EK30" s="90"/>
      <c r="EL30" s="90"/>
      <c r="EM30" s="90"/>
      <c r="EN30" s="90"/>
      <c r="EO30" s="90"/>
      <c r="EP30" s="90"/>
      <c r="EQ30" s="90"/>
      <c r="ER30" s="90"/>
      <c r="ES30" s="90"/>
      <c r="ET30" s="90"/>
      <c r="EU30" s="90"/>
      <c r="EV30" s="90"/>
      <c r="EW30" s="90"/>
      <c r="EX30" s="90"/>
      <c r="EY30" s="90"/>
      <c r="EZ30" s="90"/>
      <c r="FA30" s="90"/>
      <c r="FB30" s="90"/>
      <c r="FC30" s="90"/>
      <c r="FD30" s="90"/>
      <c r="FE30" s="90"/>
      <c r="FF30" s="90"/>
      <c r="FG30" s="90"/>
      <c r="FH30" s="90"/>
      <c r="FI30" s="90"/>
      <c r="FJ30" s="90"/>
      <c r="FK30" s="90"/>
      <c r="FL30" s="90"/>
      <c r="FM30" s="90"/>
      <c r="FN30" s="90"/>
      <c r="FO30" s="90"/>
      <c r="FP30" s="90"/>
      <c r="FQ30" s="90"/>
      <c r="FR30" s="90"/>
      <c r="FS30" s="90"/>
      <c r="FT30" s="90"/>
      <c r="FU30" s="90"/>
      <c r="FV30" s="90"/>
      <c r="FW30" s="90"/>
      <c r="FX30" s="90"/>
      <c r="FY30" s="90"/>
      <c r="FZ30" s="90"/>
      <c r="GA30" s="90"/>
      <c r="GB30" s="90"/>
      <c r="GC30" s="90"/>
      <c r="GD30" s="90"/>
      <c r="GE30" s="90"/>
      <c r="GF30" s="90"/>
      <c r="GG30" s="90"/>
      <c r="GH30" s="90"/>
      <c r="GI30" s="90"/>
      <c r="GJ30" s="90"/>
    </row>
    <row r="31" spans="1:192" s="1" customFormat="1" ht="40.15" customHeight="1">
      <c r="A31" s="6"/>
      <c r="B31" s="60" t="s">
        <v>36</v>
      </c>
      <c r="C31" s="16" t="s">
        <v>25</v>
      </c>
      <c r="D31" s="16" t="s">
        <v>26</v>
      </c>
      <c r="E31" s="17">
        <v>1</v>
      </c>
      <c r="F31" s="18">
        <v>44823</v>
      </c>
      <c r="G31" s="18">
        <v>44823</v>
      </c>
      <c r="H31" s="19">
        <f>(Milestones43524[[#This Row],[End]]-Milestones43524[[#This Row],[Start]])+1</f>
        <v>1</v>
      </c>
      <c r="I31" s="16"/>
      <c r="J31" s="14" t="str">
        <f t="shared" ref="J31:S35" ca="1" si="105">IF(AND($C31="Goal",J$7&gt;=$F31,J$7&lt;=$F31+$H31-1),2,IF(AND($C31="Milestone",J$7&gt;=$F31,J$7&lt;=$F31+$H31-1),1,""))</f>
        <v/>
      </c>
      <c r="K31" s="14" t="str">
        <f t="shared" ca="1" si="105"/>
        <v/>
      </c>
      <c r="L31" s="14" t="str">
        <f t="shared" ca="1" si="105"/>
        <v/>
      </c>
      <c r="M31" s="14" t="str">
        <f t="shared" ca="1" si="105"/>
        <v/>
      </c>
      <c r="N31" s="14" t="str">
        <f t="shared" ca="1" si="105"/>
        <v/>
      </c>
      <c r="O31" s="14">
        <f t="shared" ca="1" si="105"/>
        <v>1</v>
      </c>
      <c r="P31" s="14" t="str">
        <f t="shared" ca="1" si="105"/>
        <v/>
      </c>
      <c r="Q31" s="14" t="str">
        <f t="shared" ca="1" si="105"/>
        <v/>
      </c>
      <c r="R31" s="14" t="str">
        <f t="shared" ca="1" si="105"/>
        <v/>
      </c>
      <c r="S31" s="14" t="str">
        <f t="shared" ca="1" si="105"/>
        <v/>
      </c>
      <c r="T31" s="14" t="str">
        <f t="shared" ref="T31:AC35" ca="1" si="106">IF(AND($C31="Goal",T$7&gt;=$F31,T$7&lt;=$F31+$H31-1),2,IF(AND($C31="Milestone",T$7&gt;=$F31,T$7&lt;=$F31+$H31-1),1,""))</f>
        <v/>
      </c>
      <c r="U31" s="14" t="str">
        <f t="shared" ca="1" si="106"/>
        <v/>
      </c>
      <c r="V31" s="14" t="str">
        <f t="shared" ca="1" si="106"/>
        <v/>
      </c>
      <c r="W31" s="14" t="str">
        <f t="shared" ca="1" si="106"/>
        <v/>
      </c>
      <c r="X31" s="14" t="str">
        <f t="shared" ca="1" si="106"/>
        <v/>
      </c>
      <c r="Y31" s="14" t="str">
        <f t="shared" ca="1" si="106"/>
        <v/>
      </c>
      <c r="Z31" s="14" t="str">
        <f t="shared" ca="1" si="106"/>
        <v/>
      </c>
      <c r="AA31" s="14" t="str">
        <f t="shared" ca="1" si="106"/>
        <v/>
      </c>
      <c r="AB31" s="14" t="str">
        <f t="shared" ca="1" si="106"/>
        <v/>
      </c>
      <c r="AC31" s="14" t="str">
        <f t="shared" ca="1" si="106"/>
        <v/>
      </c>
      <c r="AD31" s="14" t="str">
        <f t="shared" ref="AD31:AM35" ca="1" si="107">IF(AND($C31="Goal",AD$7&gt;=$F31,AD$7&lt;=$F31+$H31-1),2,IF(AND($C31="Milestone",AD$7&gt;=$F31,AD$7&lt;=$F31+$H31-1),1,""))</f>
        <v/>
      </c>
      <c r="AE31" s="14" t="str">
        <f t="shared" ca="1" si="107"/>
        <v/>
      </c>
      <c r="AF31" s="14" t="str">
        <f t="shared" ca="1" si="107"/>
        <v/>
      </c>
      <c r="AG31" s="14" t="str">
        <f t="shared" ca="1" si="107"/>
        <v/>
      </c>
      <c r="AH31" s="14" t="str">
        <f t="shared" ca="1" si="107"/>
        <v/>
      </c>
      <c r="AI31" s="14" t="str">
        <f t="shared" ca="1" si="107"/>
        <v/>
      </c>
      <c r="AJ31" s="14" t="str">
        <f t="shared" ca="1" si="107"/>
        <v/>
      </c>
      <c r="AK31" s="14" t="str">
        <f t="shared" ca="1" si="107"/>
        <v/>
      </c>
      <c r="AL31" s="14" t="str">
        <f t="shared" ca="1" si="107"/>
        <v/>
      </c>
      <c r="AM31" s="14" t="str">
        <f t="shared" ca="1" si="107"/>
        <v/>
      </c>
      <c r="AN31" s="14" t="str">
        <f t="shared" ref="AN31:AW35" ca="1" si="108">IF(AND($C31="Goal",AN$7&gt;=$F31,AN$7&lt;=$F31+$H31-1),2,IF(AND($C31="Milestone",AN$7&gt;=$F31,AN$7&lt;=$F31+$H31-1),1,""))</f>
        <v/>
      </c>
      <c r="AO31" s="14" t="str">
        <f t="shared" ca="1" si="108"/>
        <v/>
      </c>
      <c r="AP31" s="14" t="str">
        <f t="shared" ca="1" si="108"/>
        <v/>
      </c>
      <c r="AQ31" s="14" t="str">
        <f t="shared" ca="1" si="108"/>
        <v/>
      </c>
      <c r="AR31" s="14" t="str">
        <f t="shared" ca="1" si="108"/>
        <v/>
      </c>
      <c r="AS31" s="14" t="str">
        <f t="shared" ca="1" si="108"/>
        <v/>
      </c>
      <c r="AT31" s="14" t="str">
        <f t="shared" ca="1" si="108"/>
        <v/>
      </c>
      <c r="AU31" s="14" t="str">
        <f t="shared" ca="1" si="108"/>
        <v/>
      </c>
      <c r="AV31" s="14" t="str">
        <f t="shared" ca="1" si="108"/>
        <v/>
      </c>
      <c r="AW31" s="14" t="str">
        <f t="shared" ca="1" si="108"/>
        <v/>
      </c>
      <c r="AX31" s="14" t="str">
        <f t="shared" ref="AX31:BG35" ca="1" si="109">IF(AND($C31="Goal",AX$7&gt;=$F31,AX$7&lt;=$F31+$H31-1),2,IF(AND($C31="Milestone",AX$7&gt;=$F31,AX$7&lt;=$F31+$H31-1),1,""))</f>
        <v/>
      </c>
      <c r="AY31" s="14" t="str">
        <f t="shared" ca="1" si="109"/>
        <v/>
      </c>
      <c r="AZ31" s="14" t="str">
        <f t="shared" ca="1" si="109"/>
        <v/>
      </c>
      <c r="BA31" s="14" t="str">
        <f t="shared" ca="1" si="109"/>
        <v/>
      </c>
      <c r="BB31" s="14" t="str">
        <f t="shared" ca="1" si="109"/>
        <v/>
      </c>
      <c r="BC31" s="14" t="str">
        <f t="shared" ca="1" si="109"/>
        <v/>
      </c>
      <c r="BD31" s="14" t="str">
        <f t="shared" ca="1" si="109"/>
        <v/>
      </c>
      <c r="BE31" s="14" t="str">
        <f t="shared" ca="1" si="109"/>
        <v/>
      </c>
      <c r="BF31" s="14" t="str">
        <f t="shared" ca="1" si="109"/>
        <v/>
      </c>
      <c r="BG31" s="14" t="str">
        <f t="shared" ca="1" si="109"/>
        <v/>
      </c>
      <c r="BH31" s="14" t="str">
        <f t="shared" ref="BH31:BM35" ca="1" si="110">IF(AND($C31="Goal",BH$7&gt;=$F31,BH$7&lt;=$F31+$H31-1),2,IF(AND($C31="Milestone",BH$7&gt;=$F31,BH$7&lt;=$F31+$H31-1),1,""))</f>
        <v/>
      </c>
      <c r="BI31" s="14" t="str">
        <f t="shared" ca="1" si="110"/>
        <v/>
      </c>
      <c r="BJ31" s="14" t="str">
        <f t="shared" ca="1" si="110"/>
        <v/>
      </c>
      <c r="BK31" s="14" t="str">
        <f t="shared" ca="1" si="110"/>
        <v/>
      </c>
      <c r="BL31" s="14" t="str">
        <f t="shared" ca="1" si="110"/>
        <v/>
      </c>
      <c r="BM31" s="14" t="str">
        <f t="shared" ca="1" si="110"/>
        <v/>
      </c>
      <c r="BN31" s="66"/>
      <c r="BO31" s="60" t="s">
        <v>62</v>
      </c>
      <c r="BP31" s="16" t="s">
        <v>25</v>
      </c>
      <c r="BQ31" s="16" t="s">
        <v>26</v>
      </c>
      <c r="BR31" s="76">
        <v>1</v>
      </c>
      <c r="BS31" s="69">
        <v>44942</v>
      </c>
      <c r="BT31" s="69">
        <v>44955</v>
      </c>
      <c r="BU31" s="70">
        <f t="shared" si="104"/>
        <v>13</v>
      </c>
      <c r="BV31" s="90"/>
      <c r="BW31" s="90"/>
      <c r="BX31" s="93"/>
      <c r="BY31" s="93"/>
      <c r="BZ31" s="93"/>
      <c r="CA31" s="93"/>
      <c r="CB31" s="93"/>
      <c r="CC31" s="93"/>
      <c r="CD31" s="93"/>
      <c r="CE31" s="93"/>
      <c r="CF31" s="93"/>
      <c r="CG31" s="93"/>
      <c r="CH31" s="93"/>
      <c r="CI31" s="93"/>
      <c r="CJ31" s="93"/>
      <c r="CK31" s="93"/>
      <c r="CL31" s="90"/>
      <c r="CM31" s="90"/>
      <c r="CN31" s="90"/>
      <c r="CO31" s="90"/>
      <c r="CP31" s="90"/>
      <c r="CQ31" s="90"/>
      <c r="CR31" s="90"/>
      <c r="CS31" s="90"/>
      <c r="CT31" s="90"/>
      <c r="CU31" s="90"/>
      <c r="CV31" s="90"/>
      <c r="CW31" s="90"/>
      <c r="CX31" s="90"/>
      <c r="CY31" s="90"/>
      <c r="CZ31" s="90"/>
      <c r="DA31" s="90"/>
      <c r="DB31" s="90"/>
      <c r="DC31" s="90"/>
      <c r="DD31" s="90"/>
      <c r="DE31" s="90"/>
      <c r="DF31" s="90"/>
      <c r="DG31" s="90"/>
      <c r="DH31" s="90"/>
      <c r="DI31" s="90"/>
      <c r="DJ31" s="90"/>
      <c r="DK31" s="90"/>
      <c r="DL31" s="90"/>
      <c r="DM31" s="90"/>
      <c r="DN31" s="90"/>
      <c r="DO31" s="90"/>
      <c r="DP31" s="90"/>
      <c r="DQ31" s="90"/>
      <c r="DR31" s="90"/>
      <c r="DS31" s="90"/>
      <c r="DT31" s="90"/>
      <c r="DU31" s="90"/>
      <c r="DV31" s="90"/>
      <c r="DW31" s="90"/>
      <c r="DX31" s="90"/>
      <c r="DY31" s="90"/>
      <c r="DZ31" s="90"/>
      <c r="EA31" s="90"/>
      <c r="EB31" s="90"/>
      <c r="EC31" s="90"/>
      <c r="ED31" s="90"/>
      <c r="EE31" s="90"/>
      <c r="EF31" s="90"/>
      <c r="EG31" s="90"/>
      <c r="EH31" s="90"/>
      <c r="EI31" s="90"/>
      <c r="EJ31" s="90"/>
      <c r="EK31" s="90"/>
      <c r="EL31" s="90"/>
      <c r="EM31" s="90"/>
      <c r="EN31" s="90"/>
      <c r="EO31" s="90"/>
      <c r="EP31" s="90"/>
      <c r="EQ31" s="90"/>
      <c r="ER31" s="90"/>
      <c r="ES31" s="90"/>
      <c r="ET31" s="90"/>
      <c r="EU31" s="90"/>
      <c r="EV31" s="90"/>
      <c r="EW31" s="90"/>
      <c r="EX31" s="90"/>
      <c r="EY31" s="90"/>
      <c r="EZ31" s="90"/>
      <c r="FA31" s="90"/>
      <c r="FB31" s="90"/>
      <c r="FC31" s="90"/>
      <c r="FD31" s="90"/>
      <c r="FE31" s="90"/>
      <c r="FF31" s="90"/>
      <c r="FG31" s="90"/>
      <c r="FH31" s="90"/>
      <c r="FI31" s="90"/>
      <c r="FJ31" s="90"/>
      <c r="FK31" s="90"/>
      <c r="FL31" s="90"/>
      <c r="FM31" s="90"/>
      <c r="FN31" s="90"/>
      <c r="FO31" s="90"/>
      <c r="FP31" s="90"/>
      <c r="FQ31" s="90"/>
      <c r="FR31" s="90"/>
      <c r="FS31" s="90"/>
      <c r="FT31" s="90"/>
      <c r="FU31" s="90"/>
      <c r="FV31" s="90"/>
      <c r="FW31" s="90"/>
      <c r="FX31" s="90"/>
      <c r="FY31" s="90"/>
      <c r="FZ31" s="90"/>
      <c r="GA31" s="90"/>
      <c r="GB31" s="90"/>
      <c r="GC31" s="90"/>
      <c r="GD31" s="90"/>
      <c r="GE31" s="90"/>
      <c r="GF31" s="90"/>
      <c r="GG31" s="90"/>
      <c r="GH31" s="90"/>
      <c r="GI31" s="90"/>
      <c r="GJ31" s="90"/>
    </row>
    <row r="32" spans="1:192" s="1" customFormat="1" ht="40.15" customHeight="1">
      <c r="A32" s="6"/>
      <c r="B32" s="60" t="s">
        <v>63</v>
      </c>
      <c r="C32" s="16" t="s">
        <v>39</v>
      </c>
      <c r="D32" s="16" t="s">
        <v>64</v>
      </c>
      <c r="E32" s="17">
        <v>1</v>
      </c>
      <c r="F32" s="18">
        <v>44823</v>
      </c>
      <c r="G32" s="18">
        <v>44827</v>
      </c>
      <c r="H32" s="19">
        <f>(Milestones43524[[#This Row],[End]]-Milestones43524[[#This Row],[Start]])+1</f>
        <v>5</v>
      </c>
      <c r="I32" s="16"/>
      <c r="J32" s="14" t="str">
        <f t="shared" ca="1" si="105"/>
        <v/>
      </c>
      <c r="K32" s="14" t="str">
        <f t="shared" ca="1" si="105"/>
        <v/>
      </c>
      <c r="L32" s="14" t="str">
        <f t="shared" ca="1" si="105"/>
        <v/>
      </c>
      <c r="M32" s="14" t="str">
        <f t="shared" ca="1" si="105"/>
        <v/>
      </c>
      <c r="N32" s="14" t="str">
        <f t="shared" ca="1" si="105"/>
        <v/>
      </c>
      <c r="O32" s="14" t="str">
        <f t="shared" ca="1" si="105"/>
        <v/>
      </c>
      <c r="P32" s="14" t="str">
        <f t="shared" ca="1" si="105"/>
        <v/>
      </c>
      <c r="Q32" s="14" t="str">
        <f t="shared" ca="1" si="105"/>
        <v/>
      </c>
      <c r="R32" s="14" t="str">
        <f t="shared" ca="1" si="105"/>
        <v/>
      </c>
      <c r="S32" s="14" t="str">
        <f t="shared" ca="1" si="105"/>
        <v/>
      </c>
      <c r="T32" s="14" t="str">
        <f t="shared" ca="1" si="106"/>
        <v/>
      </c>
      <c r="U32" s="14" t="str">
        <f t="shared" ca="1" si="106"/>
        <v/>
      </c>
      <c r="V32" s="14" t="str">
        <f t="shared" ca="1" si="106"/>
        <v/>
      </c>
      <c r="W32" s="14" t="str">
        <f t="shared" ca="1" si="106"/>
        <v/>
      </c>
      <c r="X32" s="14" t="str">
        <f t="shared" ca="1" si="106"/>
        <v/>
      </c>
      <c r="Y32" s="14" t="str">
        <f t="shared" ca="1" si="106"/>
        <v/>
      </c>
      <c r="Z32" s="14" t="str">
        <f t="shared" ca="1" si="106"/>
        <v/>
      </c>
      <c r="AA32" s="14" t="str">
        <f t="shared" ca="1" si="106"/>
        <v/>
      </c>
      <c r="AB32" s="14" t="str">
        <f t="shared" ca="1" si="106"/>
        <v/>
      </c>
      <c r="AC32" s="14" t="str">
        <f t="shared" ca="1" si="106"/>
        <v/>
      </c>
      <c r="AD32" s="14" t="str">
        <f t="shared" ca="1" si="107"/>
        <v/>
      </c>
      <c r="AE32" s="14" t="str">
        <f t="shared" ca="1" si="107"/>
        <v/>
      </c>
      <c r="AF32" s="14" t="str">
        <f t="shared" ca="1" si="107"/>
        <v/>
      </c>
      <c r="AG32" s="14" t="str">
        <f t="shared" ca="1" si="107"/>
        <v/>
      </c>
      <c r="AH32" s="14" t="str">
        <f t="shared" ca="1" si="107"/>
        <v/>
      </c>
      <c r="AI32" s="14" t="str">
        <f t="shared" ca="1" si="107"/>
        <v/>
      </c>
      <c r="AJ32" s="14" t="str">
        <f t="shared" ca="1" si="107"/>
        <v/>
      </c>
      <c r="AK32" s="14" t="str">
        <f t="shared" ca="1" si="107"/>
        <v/>
      </c>
      <c r="AL32" s="14" t="str">
        <f t="shared" ca="1" si="107"/>
        <v/>
      </c>
      <c r="AM32" s="14" t="str">
        <f t="shared" ca="1" si="107"/>
        <v/>
      </c>
      <c r="AN32" s="14" t="str">
        <f t="shared" ca="1" si="108"/>
        <v/>
      </c>
      <c r="AO32" s="14" t="str">
        <f t="shared" ca="1" si="108"/>
        <v/>
      </c>
      <c r="AP32" s="14" t="str">
        <f t="shared" ca="1" si="108"/>
        <v/>
      </c>
      <c r="AQ32" s="14" t="str">
        <f t="shared" ca="1" si="108"/>
        <v/>
      </c>
      <c r="AR32" s="14" t="str">
        <f t="shared" ca="1" si="108"/>
        <v/>
      </c>
      <c r="AS32" s="14" t="str">
        <f t="shared" ca="1" si="108"/>
        <v/>
      </c>
      <c r="AT32" s="14" t="str">
        <f t="shared" ca="1" si="108"/>
        <v/>
      </c>
      <c r="AU32" s="14" t="str">
        <f t="shared" ca="1" si="108"/>
        <v/>
      </c>
      <c r="AV32" s="14" t="str">
        <f t="shared" ca="1" si="108"/>
        <v/>
      </c>
      <c r="AW32" s="14" t="str">
        <f t="shared" ca="1" si="108"/>
        <v/>
      </c>
      <c r="AX32" s="14" t="str">
        <f t="shared" ca="1" si="109"/>
        <v/>
      </c>
      <c r="AY32" s="14" t="str">
        <f t="shared" ca="1" si="109"/>
        <v/>
      </c>
      <c r="AZ32" s="14" t="str">
        <f t="shared" ca="1" si="109"/>
        <v/>
      </c>
      <c r="BA32" s="14" t="str">
        <f t="shared" ca="1" si="109"/>
        <v/>
      </c>
      <c r="BB32" s="14" t="str">
        <f t="shared" ca="1" si="109"/>
        <v/>
      </c>
      <c r="BC32" s="14" t="str">
        <f t="shared" ca="1" si="109"/>
        <v/>
      </c>
      <c r="BD32" s="14" t="str">
        <f t="shared" ca="1" si="109"/>
        <v/>
      </c>
      <c r="BE32" s="14" t="str">
        <f t="shared" ca="1" si="109"/>
        <v/>
      </c>
      <c r="BF32" s="14" t="str">
        <f t="shared" ca="1" si="109"/>
        <v/>
      </c>
      <c r="BG32" s="14" t="str">
        <f t="shared" ca="1" si="109"/>
        <v/>
      </c>
      <c r="BH32" s="14" t="str">
        <f t="shared" ca="1" si="110"/>
        <v/>
      </c>
      <c r="BI32" s="14" t="str">
        <f t="shared" ca="1" si="110"/>
        <v/>
      </c>
      <c r="BJ32" s="14" t="str">
        <f t="shared" ca="1" si="110"/>
        <v/>
      </c>
      <c r="BK32" s="14" t="str">
        <f t="shared" ca="1" si="110"/>
        <v/>
      </c>
      <c r="BL32" s="14" t="str">
        <f t="shared" ca="1" si="110"/>
        <v/>
      </c>
      <c r="BM32" s="14" t="str">
        <f t="shared" ca="1" si="110"/>
        <v/>
      </c>
      <c r="BN32" s="66"/>
      <c r="BO32" s="77" t="s">
        <v>65</v>
      </c>
      <c r="BP32" s="72" t="s">
        <v>25</v>
      </c>
      <c r="BQ32" s="72" t="s">
        <v>64</v>
      </c>
      <c r="BR32" s="73">
        <v>1</v>
      </c>
      <c r="BS32" s="69">
        <v>44942</v>
      </c>
      <c r="BT32" s="69">
        <v>44962</v>
      </c>
      <c r="BU32" s="70">
        <f t="shared" si="104"/>
        <v>20</v>
      </c>
      <c r="BV32" s="90"/>
      <c r="BW32" s="90"/>
      <c r="BX32" s="93"/>
      <c r="BY32" s="93"/>
      <c r="BZ32" s="93"/>
      <c r="CA32" s="93"/>
      <c r="CB32" s="93"/>
      <c r="CC32" s="93"/>
      <c r="CD32" s="93"/>
      <c r="CE32" s="93"/>
      <c r="CF32" s="93"/>
      <c r="CG32" s="93"/>
      <c r="CH32" s="93"/>
      <c r="CI32" s="93"/>
      <c r="CJ32" s="93"/>
      <c r="CK32" s="93"/>
      <c r="CL32" s="93"/>
      <c r="CM32" s="93"/>
      <c r="CN32" s="93"/>
      <c r="CO32" s="93"/>
      <c r="CP32" s="93"/>
      <c r="CQ32" s="93"/>
      <c r="CR32" s="93"/>
      <c r="CS32" s="93"/>
      <c r="CT32" s="90"/>
      <c r="CU32" s="90"/>
      <c r="CV32" s="90"/>
      <c r="CW32" s="90"/>
      <c r="CX32" s="90"/>
      <c r="CY32" s="90"/>
      <c r="CZ32" s="90"/>
      <c r="DA32" s="90"/>
      <c r="DB32" s="90"/>
      <c r="DC32" s="90"/>
      <c r="DD32" s="90"/>
      <c r="DE32" s="90"/>
      <c r="DF32" s="90"/>
      <c r="DG32" s="90"/>
      <c r="DH32" s="90"/>
      <c r="DI32" s="90"/>
      <c r="DJ32" s="90"/>
      <c r="DK32" s="90"/>
      <c r="DL32" s="90"/>
      <c r="DM32" s="90"/>
      <c r="DN32" s="90"/>
      <c r="DO32" s="90"/>
      <c r="DP32" s="90"/>
      <c r="DQ32" s="90"/>
      <c r="DR32" s="90"/>
      <c r="DS32" s="90"/>
      <c r="DT32" s="90"/>
      <c r="DU32" s="90"/>
      <c r="DV32" s="90"/>
      <c r="DW32" s="90"/>
      <c r="DX32" s="90"/>
      <c r="DY32" s="90"/>
      <c r="DZ32" s="90"/>
      <c r="EA32" s="90"/>
      <c r="EB32" s="90"/>
      <c r="EC32" s="90"/>
      <c r="ED32" s="90"/>
      <c r="EE32" s="90"/>
      <c r="EF32" s="90"/>
      <c r="EG32" s="90"/>
      <c r="EH32" s="90"/>
      <c r="EI32" s="90"/>
      <c r="EJ32" s="90"/>
      <c r="EK32" s="90"/>
      <c r="EL32" s="90"/>
      <c r="EM32" s="90"/>
      <c r="EN32" s="90"/>
      <c r="EO32" s="90"/>
      <c r="EP32" s="90"/>
      <c r="EQ32" s="90"/>
      <c r="ER32" s="90"/>
      <c r="ES32" s="90"/>
      <c r="ET32" s="90"/>
      <c r="EU32" s="90"/>
      <c r="EV32" s="90"/>
      <c r="EW32" s="90"/>
      <c r="EX32" s="90"/>
      <c r="EY32" s="90"/>
      <c r="EZ32" s="90"/>
      <c r="FA32" s="90"/>
      <c r="FB32" s="90"/>
      <c r="FC32" s="90"/>
      <c r="FD32" s="90"/>
      <c r="FE32" s="90"/>
      <c r="FF32" s="90"/>
      <c r="FG32" s="90"/>
      <c r="FH32" s="90"/>
      <c r="FI32" s="90"/>
      <c r="FJ32" s="90"/>
      <c r="FK32" s="90"/>
      <c r="FL32" s="90"/>
      <c r="FM32" s="90"/>
      <c r="FN32" s="90"/>
      <c r="FO32" s="90"/>
      <c r="FP32" s="90"/>
      <c r="FQ32" s="90"/>
      <c r="FR32" s="90"/>
      <c r="FS32" s="90"/>
      <c r="FT32" s="90"/>
      <c r="FU32" s="90"/>
      <c r="FV32" s="90"/>
      <c r="FW32" s="90"/>
      <c r="FX32" s="90"/>
      <c r="FY32" s="90"/>
      <c r="FZ32" s="90"/>
      <c r="GA32" s="90"/>
      <c r="GB32" s="90"/>
      <c r="GC32" s="90"/>
      <c r="GD32" s="90"/>
      <c r="GE32" s="90"/>
      <c r="GF32" s="90"/>
      <c r="GG32" s="90"/>
      <c r="GH32" s="90"/>
      <c r="GI32" s="90"/>
      <c r="GJ32" s="90"/>
    </row>
    <row r="33" spans="1:192" s="1" customFormat="1" ht="40.15" customHeight="1">
      <c r="A33" s="6"/>
      <c r="B33" s="60" t="s">
        <v>65</v>
      </c>
      <c r="C33" s="16" t="s">
        <v>47</v>
      </c>
      <c r="D33" s="16" t="s">
        <v>64</v>
      </c>
      <c r="E33" s="17">
        <v>1</v>
      </c>
      <c r="F33" s="18">
        <v>44823</v>
      </c>
      <c r="G33" s="18">
        <v>44841</v>
      </c>
      <c r="H33" s="19">
        <f>(Milestones43524[[#This Row],[End]]-Milestones43524[[#This Row],[Start]])+1</f>
        <v>19</v>
      </c>
      <c r="I33" s="16"/>
      <c r="J33" s="14" t="str">
        <f t="shared" ca="1" si="105"/>
        <v/>
      </c>
      <c r="K33" s="14" t="str">
        <f t="shared" ca="1" si="105"/>
        <v/>
      </c>
      <c r="L33" s="14" t="str">
        <f t="shared" ca="1" si="105"/>
        <v/>
      </c>
      <c r="M33" s="14" t="str">
        <f t="shared" ca="1" si="105"/>
        <v/>
      </c>
      <c r="N33" s="14" t="str">
        <f t="shared" ca="1" si="105"/>
        <v/>
      </c>
      <c r="O33" s="14" t="str">
        <f t="shared" ca="1" si="105"/>
        <v/>
      </c>
      <c r="P33" s="14" t="str">
        <f t="shared" ca="1" si="105"/>
        <v/>
      </c>
      <c r="Q33" s="14" t="str">
        <f t="shared" ca="1" si="105"/>
        <v/>
      </c>
      <c r="R33" s="14" t="str">
        <f t="shared" ca="1" si="105"/>
        <v/>
      </c>
      <c r="S33" s="14" t="str">
        <f t="shared" ca="1" si="105"/>
        <v/>
      </c>
      <c r="T33" s="14" t="str">
        <f t="shared" ca="1" si="106"/>
        <v/>
      </c>
      <c r="U33" s="14" t="str">
        <f t="shared" ca="1" si="106"/>
        <v/>
      </c>
      <c r="V33" s="14" t="str">
        <f t="shared" ca="1" si="106"/>
        <v/>
      </c>
      <c r="W33" s="14" t="str">
        <f t="shared" ca="1" si="106"/>
        <v/>
      </c>
      <c r="X33" s="14" t="str">
        <f t="shared" ca="1" si="106"/>
        <v/>
      </c>
      <c r="Y33" s="14" t="str">
        <f t="shared" ca="1" si="106"/>
        <v/>
      </c>
      <c r="Z33" s="14" t="str">
        <f t="shared" ca="1" si="106"/>
        <v/>
      </c>
      <c r="AA33" s="14" t="str">
        <f t="shared" ca="1" si="106"/>
        <v/>
      </c>
      <c r="AB33" s="14" t="str">
        <f t="shared" ca="1" si="106"/>
        <v/>
      </c>
      <c r="AC33" s="14" t="str">
        <f t="shared" ca="1" si="106"/>
        <v/>
      </c>
      <c r="AD33" s="14" t="str">
        <f t="shared" ca="1" si="107"/>
        <v/>
      </c>
      <c r="AE33" s="14" t="str">
        <f t="shared" ca="1" si="107"/>
        <v/>
      </c>
      <c r="AF33" s="14" t="str">
        <f t="shared" ca="1" si="107"/>
        <v/>
      </c>
      <c r="AG33" s="14" t="str">
        <f t="shared" ca="1" si="107"/>
        <v/>
      </c>
      <c r="AH33" s="14" t="str">
        <f t="shared" ca="1" si="107"/>
        <v/>
      </c>
      <c r="AI33" s="14" t="str">
        <f t="shared" ca="1" si="107"/>
        <v/>
      </c>
      <c r="AJ33" s="14" t="str">
        <f t="shared" ca="1" si="107"/>
        <v/>
      </c>
      <c r="AK33" s="14" t="str">
        <f t="shared" ca="1" si="107"/>
        <v/>
      </c>
      <c r="AL33" s="14" t="str">
        <f t="shared" ca="1" si="107"/>
        <v/>
      </c>
      <c r="AM33" s="14" t="str">
        <f t="shared" ca="1" si="107"/>
        <v/>
      </c>
      <c r="AN33" s="14" t="str">
        <f t="shared" ca="1" si="108"/>
        <v/>
      </c>
      <c r="AO33" s="14" t="str">
        <f t="shared" ca="1" si="108"/>
        <v/>
      </c>
      <c r="AP33" s="14" t="str">
        <f t="shared" ca="1" si="108"/>
        <v/>
      </c>
      <c r="AQ33" s="14" t="str">
        <f t="shared" ca="1" si="108"/>
        <v/>
      </c>
      <c r="AR33" s="14" t="str">
        <f t="shared" ca="1" si="108"/>
        <v/>
      </c>
      <c r="AS33" s="14" t="str">
        <f t="shared" ca="1" si="108"/>
        <v/>
      </c>
      <c r="AT33" s="14" t="str">
        <f t="shared" ca="1" si="108"/>
        <v/>
      </c>
      <c r="AU33" s="14" t="str">
        <f t="shared" ca="1" si="108"/>
        <v/>
      </c>
      <c r="AV33" s="14" t="str">
        <f t="shared" ca="1" si="108"/>
        <v/>
      </c>
      <c r="AW33" s="14" t="str">
        <f t="shared" ca="1" si="108"/>
        <v/>
      </c>
      <c r="AX33" s="14" t="str">
        <f t="shared" ca="1" si="109"/>
        <v/>
      </c>
      <c r="AY33" s="14" t="str">
        <f t="shared" ca="1" si="109"/>
        <v/>
      </c>
      <c r="AZ33" s="14" t="str">
        <f t="shared" ca="1" si="109"/>
        <v/>
      </c>
      <c r="BA33" s="14" t="str">
        <f t="shared" ca="1" si="109"/>
        <v/>
      </c>
      <c r="BB33" s="14" t="str">
        <f t="shared" ca="1" si="109"/>
        <v/>
      </c>
      <c r="BC33" s="14" t="str">
        <f t="shared" ca="1" si="109"/>
        <v/>
      </c>
      <c r="BD33" s="14" t="str">
        <f t="shared" ca="1" si="109"/>
        <v/>
      </c>
      <c r="BE33" s="14" t="str">
        <f t="shared" ca="1" si="109"/>
        <v/>
      </c>
      <c r="BF33" s="14" t="str">
        <f t="shared" ca="1" si="109"/>
        <v/>
      </c>
      <c r="BG33" s="14" t="str">
        <f t="shared" ca="1" si="109"/>
        <v/>
      </c>
      <c r="BH33" s="14" t="str">
        <f t="shared" ca="1" si="110"/>
        <v/>
      </c>
      <c r="BI33" s="14" t="str">
        <f t="shared" ca="1" si="110"/>
        <v/>
      </c>
      <c r="BJ33" s="14" t="str">
        <f t="shared" ca="1" si="110"/>
        <v/>
      </c>
      <c r="BK33" s="14" t="str">
        <f t="shared" ca="1" si="110"/>
        <v/>
      </c>
      <c r="BL33" s="14" t="str">
        <f t="shared" ca="1" si="110"/>
        <v/>
      </c>
      <c r="BM33" s="14" t="str">
        <f t="shared" ca="1" si="110"/>
        <v/>
      </c>
      <c r="BN33" s="66"/>
      <c r="BO33" s="60" t="s">
        <v>63</v>
      </c>
      <c r="BP33" s="16" t="s">
        <v>39</v>
      </c>
      <c r="BQ33" s="16" t="s">
        <v>64</v>
      </c>
      <c r="BR33" s="76">
        <v>1</v>
      </c>
      <c r="BS33" s="69">
        <v>44942</v>
      </c>
      <c r="BT33" s="69">
        <v>44970</v>
      </c>
      <c r="BU33" s="70">
        <f t="shared" si="104"/>
        <v>28</v>
      </c>
      <c r="BV33" s="90"/>
      <c r="BW33" s="90"/>
      <c r="BX33" s="98"/>
      <c r="BY33" s="98"/>
      <c r="BZ33" s="98"/>
      <c r="CA33" s="98"/>
      <c r="CB33" s="98"/>
      <c r="CC33" s="98"/>
      <c r="CD33" s="98"/>
      <c r="CE33" s="98"/>
      <c r="CF33" s="98"/>
      <c r="CG33" s="98"/>
      <c r="CH33" s="98"/>
      <c r="CI33" s="98"/>
      <c r="CJ33" s="98"/>
      <c r="CK33" s="98"/>
      <c r="CL33" s="98"/>
      <c r="CM33" s="98"/>
      <c r="CN33" s="98"/>
      <c r="CO33" s="98"/>
      <c r="CP33" s="98"/>
      <c r="CQ33" s="98"/>
      <c r="CR33" s="98"/>
      <c r="CS33" s="98"/>
      <c r="CT33" s="98"/>
      <c r="CU33" s="98"/>
      <c r="CV33" s="98"/>
      <c r="CW33" s="98"/>
      <c r="CX33" s="98"/>
      <c r="CY33" s="98"/>
      <c r="CZ33" s="98"/>
      <c r="DA33" s="98"/>
      <c r="DB33" s="98"/>
      <c r="DC33" s="98"/>
      <c r="DD33" s="98"/>
      <c r="DE33" s="98"/>
      <c r="DF33" s="98"/>
      <c r="DG33" s="98"/>
      <c r="DH33" s="98"/>
      <c r="DI33" s="98"/>
      <c r="DJ33" s="98"/>
      <c r="DK33" s="98"/>
      <c r="DL33" s="98"/>
      <c r="DM33" s="98"/>
      <c r="DN33" s="98"/>
      <c r="DO33" s="90"/>
      <c r="DP33" s="90"/>
      <c r="DQ33" s="90"/>
      <c r="DR33" s="90"/>
      <c r="DS33" s="90"/>
      <c r="DT33" s="90"/>
      <c r="DU33" s="90"/>
      <c r="DV33" s="90"/>
      <c r="DW33" s="90"/>
      <c r="DX33" s="90"/>
      <c r="DY33" s="90"/>
      <c r="DZ33" s="90"/>
      <c r="EA33" s="90"/>
      <c r="EB33" s="90"/>
      <c r="EC33" s="90"/>
      <c r="ED33" s="90"/>
      <c r="EE33" s="90"/>
      <c r="EF33" s="90"/>
      <c r="EG33" s="90"/>
      <c r="EH33" s="90"/>
      <c r="EI33" s="90"/>
      <c r="EJ33" s="90"/>
      <c r="EK33" s="90"/>
      <c r="EL33" s="90"/>
      <c r="EM33" s="90"/>
      <c r="EN33" s="90"/>
      <c r="EO33" s="90"/>
      <c r="EP33" s="90"/>
      <c r="EQ33" s="90"/>
      <c r="ER33" s="90"/>
      <c r="ES33" s="90"/>
      <c r="ET33" s="90"/>
      <c r="EU33" s="90"/>
      <c r="EV33" s="90"/>
      <c r="EW33" s="90"/>
      <c r="EX33" s="90"/>
      <c r="EY33" s="90"/>
      <c r="EZ33" s="90"/>
      <c r="FA33" s="90"/>
      <c r="FB33" s="90"/>
      <c r="FC33" s="90"/>
      <c r="FD33" s="90"/>
      <c r="FE33" s="90"/>
      <c r="FF33" s="90"/>
      <c r="FG33" s="90"/>
      <c r="FH33" s="90"/>
      <c r="FI33" s="90"/>
      <c r="FJ33" s="90"/>
      <c r="FK33" s="90"/>
      <c r="FL33" s="90"/>
      <c r="FM33" s="90"/>
      <c r="FN33" s="90"/>
      <c r="FO33" s="90"/>
      <c r="FP33" s="90"/>
      <c r="FQ33" s="90"/>
      <c r="FR33" s="90"/>
      <c r="FS33" s="90"/>
      <c r="FT33" s="90"/>
      <c r="FU33" s="90"/>
      <c r="FV33" s="90"/>
      <c r="FW33" s="90"/>
      <c r="FX33" s="90"/>
      <c r="FY33" s="90"/>
      <c r="FZ33" s="90"/>
      <c r="GA33" s="90"/>
      <c r="GB33" s="90"/>
      <c r="GC33" s="90"/>
      <c r="GD33" s="90"/>
      <c r="GE33" s="90"/>
      <c r="GF33" s="90"/>
      <c r="GG33" s="90"/>
      <c r="GH33" s="90"/>
      <c r="GI33" s="90"/>
      <c r="GJ33" s="90"/>
    </row>
    <row r="34" spans="1:192" s="1" customFormat="1" ht="40.15" customHeight="1">
      <c r="A34" s="6"/>
      <c r="B34" s="60" t="s">
        <v>66</v>
      </c>
      <c r="C34" s="16" t="s">
        <v>25</v>
      </c>
      <c r="D34" s="16" t="s">
        <v>26</v>
      </c>
      <c r="E34" s="17">
        <v>1</v>
      </c>
      <c r="F34" s="18">
        <v>44844</v>
      </c>
      <c r="G34" s="18">
        <v>44844</v>
      </c>
      <c r="H34" s="19">
        <f>(Milestones43524[[#This Row],[End]]-Milestones43524[[#This Row],[Start]])+1</f>
        <v>1</v>
      </c>
      <c r="I34" s="16"/>
      <c r="J34" s="14" t="str">
        <f t="shared" ca="1" si="105"/>
        <v/>
      </c>
      <c r="K34" s="14" t="str">
        <f t="shared" ca="1" si="105"/>
        <v/>
      </c>
      <c r="L34" s="14" t="str">
        <f t="shared" ca="1" si="105"/>
        <v/>
      </c>
      <c r="M34" s="14" t="str">
        <f t="shared" ca="1" si="105"/>
        <v/>
      </c>
      <c r="N34" s="14" t="str">
        <f t="shared" ca="1" si="105"/>
        <v/>
      </c>
      <c r="O34" s="14" t="str">
        <f t="shared" ca="1" si="105"/>
        <v/>
      </c>
      <c r="P34" s="14" t="str">
        <f t="shared" ca="1" si="105"/>
        <v/>
      </c>
      <c r="Q34" s="14" t="str">
        <f t="shared" ca="1" si="105"/>
        <v/>
      </c>
      <c r="R34" s="14" t="str">
        <f t="shared" ca="1" si="105"/>
        <v/>
      </c>
      <c r="S34" s="14" t="str">
        <f t="shared" ca="1" si="105"/>
        <v/>
      </c>
      <c r="T34" s="14" t="str">
        <f t="shared" ca="1" si="106"/>
        <v/>
      </c>
      <c r="U34" s="14" t="str">
        <f t="shared" ca="1" si="106"/>
        <v/>
      </c>
      <c r="V34" s="14" t="str">
        <f t="shared" ca="1" si="106"/>
        <v/>
      </c>
      <c r="W34" s="14" t="str">
        <f t="shared" ca="1" si="106"/>
        <v/>
      </c>
      <c r="X34" s="14" t="str">
        <f t="shared" ca="1" si="106"/>
        <v/>
      </c>
      <c r="Y34" s="14" t="str">
        <f t="shared" ca="1" si="106"/>
        <v/>
      </c>
      <c r="Z34" s="14" t="str">
        <f t="shared" ca="1" si="106"/>
        <v/>
      </c>
      <c r="AA34" s="14" t="str">
        <f t="shared" ca="1" si="106"/>
        <v/>
      </c>
      <c r="AB34" s="14" t="str">
        <f t="shared" ca="1" si="106"/>
        <v/>
      </c>
      <c r="AC34" s="14" t="str">
        <f t="shared" ca="1" si="106"/>
        <v/>
      </c>
      <c r="AD34" s="14" t="str">
        <f t="shared" ca="1" si="107"/>
        <v/>
      </c>
      <c r="AE34" s="14" t="str">
        <f t="shared" ca="1" si="107"/>
        <v/>
      </c>
      <c r="AF34" s="14" t="str">
        <f t="shared" ca="1" si="107"/>
        <v/>
      </c>
      <c r="AG34" s="14" t="str">
        <f t="shared" ca="1" si="107"/>
        <v/>
      </c>
      <c r="AH34" s="14" t="str">
        <f t="shared" ca="1" si="107"/>
        <v/>
      </c>
      <c r="AI34" s="14" t="str">
        <f t="shared" ca="1" si="107"/>
        <v/>
      </c>
      <c r="AJ34" s="14">
        <f t="shared" ca="1" si="107"/>
        <v>1</v>
      </c>
      <c r="AK34" s="14" t="str">
        <f t="shared" ca="1" si="107"/>
        <v/>
      </c>
      <c r="AL34" s="14" t="str">
        <f t="shared" ca="1" si="107"/>
        <v/>
      </c>
      <c r="AM34" s="14" t="str">
        <f t="shared" ca="1" si="107"/>
        <v/>
      </c>
      <c r="AN34" s="14" t="str">
        <f t="shared" ca="1" si="108"/>
        <v/>
      </c>
      <c r="AO34" s="14" t="str">
        <f t="shared" ca="1" si="108"/>
        <v/>
      </c>
      <c r="AP34" s="14" t="str">
        <f t="shared" ca="1" si="108"/>
        <v/>
      </c>
      <c r="AQ34" s="14" t="str">
        <f t="shared" ca="1" si="108"/>
        <v/>
      </c>
      <c r="AR34" s="14" t="str">
        <f t="shared" ca="1" si="108"/>
        <v/>
      </c>
      <c r="AS34" s="14" t="str">
        <f t="shared" ca="1" si="108"/>
        <v/>
      </c>
      <c r="AT34" s="14" t="str">
        <f t="shared" ca="1" si="108"/>
        <v/>
      </c>
      <c r="AU34" s="14" t="str">
        <f t="shared" ca="1" si="108"/>
        <v/>
      </c>
      <c r="AV34" s="14" t="str">
        <f t="shared" ca="1" si="108"/>
        <v/>
      </c>
      <c r="AW34" s="14" t="str">
        <f t="shared" ca="1" si="108"/>
        <v/>
      </c>
      <c r="AX34" s="14" t="str">
        <f t="shared" ca="1" si="109"/>
        <v/>
      </c>
      <c r="AY34" s="14" t="str">
        <f t="shared" ca="1" si="109"/>
        <v/>
      </c>
      <c r="AZ34" s="14" t="str">
        <f t="shared" ca="1" si="109"/>
        <v/>
      </c>
      <c r="BA34" s="14" t="str">
        <f t="shared" ca="1" si="109"/>
        <v/>
      </c>
      <c r="BB34" s="14" t="str">
        <f t="shared" ca="1" si="109"/>
        <v/>
      </c>
      <c r="BC34" s="14" t="str">
        <f t="shared" ca="1" si="109"/>
        <v/>
      </c>
      <c r="BD34" s="14" t="str">
        <f t="shared" ca="1" si="109"/>
        <v/>
      </c>
      <c r="BE34" s="14" t="str">
        <f t="shared" ca="1" si="109"/>
        <v/>
      </c>
      <c r="BF34" s="14" t="str">
        <f t="shared" ca="1" si="109"/>
        <v/>
      </c>
      <c r="BG34" s="14" t="str">
        <f t="shared" ca="1" si="109"/>
        <v/>
      </c>
      <c r="BH34" s="14" t="str">
        <f t="shared" ca="1" si="110"/>
        <v/>
      </c>
      <c r="BI34" s="14" t="str">
        <f t="shared" ca="1" si="110"/>
        <v/>
      </c>
      <c r="BJ34" s="14" t="str">
        <f t="shared" ca="1" si="110"/>
        <v/>
      </c>
      <c r="BK34" s="14" t="str">
        <f t="shared" ca="1" si="110"/>
        <v/>
      </c>
      <c r="BL34" s="14" t="str">
        <f t="shared" ca="1" si="110"/>
        <v/>
      </c>
      <c r="BM34" s="14" t="str">
        <f t="shared" ca="1" si="110"/>
        <v/>
      </c>
      <c r="BN34" s="66"/>
      <c r="BO34" s="77" t="s">
        <v>67</v>
      </c>
      <c r="BP34" s="72" t="s">
        <v>47</v>
      </c>
      <c r="BQ34" s="72" t="s">
        <v>68</v>
      </c>
      <c r="BR34" s="73">
        <v>1</v>
      </c>
      <c r="BS34" s="69">
        <v>44942</v>
      </c>
      <c r="BT34" s="69">
        <v>44984</v>
      </c>
      <c r="BU34" s="70">
        <f t="shared" si="104"/>
        <v>42</v>
      </c>
      <c r="BV34" s="90"/>
      <c r="BW34" s="90"/>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c r="CV34" s="93"/>
      <c r="CW34" s="93"/>
      <c r="CX34" s="93"/>
      <c r="CY34" s="93"/>
      <c r="CZ34" s="93"/>
      <c r="DA34" s="93"/>
      <c r="DB34" s="93"/>
      <c r="DC34" s="93"/>
      <c r="DD34" s="93"/>
      <c r="DE34" s="93"/>
      <c r="DF34" s="93"/>
      <c r="DG34" s="93"/>
      <c r="DH34" s="93"/>
      <c r="DI34" s="93"/>
      <c r="DJ34" s="93"/>
      <c r="DK34" s="93"/>
      <c r="DL34" s="93"/>
      <c r="DM34" s="93"/>
      <c r="DN34" s="93"/>
      <c r="DO34" s="93"/>
      <c r="DP34" s="93"/>
      <c r="DQ34" s="93"/>
      <c r="DR34" s="93"/>
      <c r="DS34" s="90"/>
      <c r="DT34" s="90"/>
      <c r="DU34" s="90"/>
      <c r="DV34" s="90"/>
      <c r="DW34" s="90"/>
      <c r="DX34" s="90"/>
      <c r="DY34" s="90"/>
      <c r="DZ34" s="90"/>
      <c r="EA34" s="90"/>
      <c r="EB34" s="90"/>
      <c r="EC34" s="90"/>
      <c r="ED34" s="90"/>
      <c r="EE34" s="90"/>
      <c r="EF34" s="90"/>
      <c r="EG34" s="90"/>
      <c r="EH34" s="90"/>
      <c r="EI34" s="90"/>
      <c r="EJ34" s="90"/>
      <c r="EK34" s="90"/>
      <c r="EL34" s="90"/>
      <c r="EM34" s="90"/>
      <c r="EN34" s="90"/>
      <c r="EO34" s="90"/>
      <c r="EP34" s="90"/>
      <c r="EQ34" s="90"/>
      <c r="ER34" s="90"/>
      <c r="ES34" s="90"/>
      <c r="ET34" s="90"/>
      <c r="EU34" s="90"/>
      <c r="EV34" s="90"/>
      <c r="EW34" s="90"/>
      <c r="EX34" s="90"/>
      <c r="EY34" s="90"/>
      <c r="EZ34" s="90"/>
      <c r="FA34" s="90"/>
      <c r="FB34" s="90"/>
      <c r="FC34" s="90"/>
      <c r="FD34" s="90"/>
      <c r="FE34" s="90"/>
      <c r="FF34" s="90"/>
      <c r="FG34" s="90"/>
      <c r="FH34" s="90"/>
      <c r="FI34" s="90"/>
      <c r="FJ34" s="90"/>
      <c r="FK34" s="90"/>
      <c r="FL34" s="90"/>
      <c r="FM34" s="90"/>
      <c r="FN34" s="90"/>
      <c r="FO34" s="90"/>
      <c r="FP34" s="90"/>
      <c r="FQ34" s="90"/>
      <c r="FR34" s="90"/>
      <c r="FS34" s="90"/>
      <c r="FT34" s="90"/>
      <c r="FU34" s="90"/>
      <c r="FV34" s="90"/>
      <c r="FW34" s="90"/>
      <c r="FX34" s="90"/>
      <c r="FY34" s="90"/>
      <c r="FZ34" s="90"/>
      <c r="GA34" s="90"/>
      <c r="GB34" s="90"/>
      <c r="GC34" s="90"/>
      <c r="GD34" s="90"/>
      <c r="GE34" s="90"/>
      <c r="GF34" s="90"/>
      <c r="GG34" s="90"/>
      <c r="GH34" s="90"/>
      <c r="GI34" s="90"/>
      <c r="GJ34" s="90"/>
    </row>
    <row r="35" spans="1:192" s="1" customFormat="1" ht="40.15" customHeight="1">
      <c r="A35" s="6"/>
      <c r="B35" s="60" t="s">
        <v>69</v>
      </c>
      <c r="C35" s="16" t="s">
        <v>39</v>
      </c>
      <c r="D35" s="16" t="s">
        <v>64</v>
      </c>
      <c r="E35" s="17">
        <v>1</v>
      </c>
      <c r="F35" s="18">
        <v>44844</v>
      </c>
      <c r="G35" s="18">
        <v>44848</v>
      </c>
      <c r="H35" s="19">
        <f>(Milestones43524[[#This Row],[End]]-Milestones43524[[#This Row],[Start]])+1</f>
        <v>5</v>
      </c>
      <c r="I35" s="16"/>
      <c r="J35" s="14" t="str">
        <f t="shared" ca="1" si="105"/>
        <v/>
      </c>
      <c r="K35" s="14" t="str">
        <f t="shared" ca="1" si="105"/>
        <v/>
      </c>
      <c r="L35" s="14" t="str">
        <f t="shared" ca="1" si="105"/>
        <v/>
      </c>
      <c r="M35" s="14" t="str">
        <f t="shared" ca="1" si="105"/>
        <v/>
      </c>
      <c r="N35" s="14" t="str">
        <f t="shared" ca="1" si="105"/>
        <v/>
      </c>
      <c r="O35" s="14" t="str">
        <f t="shared" ca="1" si="105"/>
        <v/>
      </c>
      <c r="P35" s="14" t="str">
        <f t="shared" ca="1" si="105"/>
        <v/>
      </c>
      <c r="Q35" s="14" t="str">
        <f t="shared" ca="1" si="105"/>
        <v/>
      </c>
      <c r="R35" s="14" t="str">
        <f t="shared" ca="1" si="105"/>
        <v/>
      </c>
      <c r="S35" s="14" t="str">
        <f t="shared" ca="1" si="105"/>
        <v/>
      </c>
      <c r="T35" s="14" t="str">
        <f t="shared" ca="1" si="106"/>
        <v/>
      </c>
      <c r="U35" s="14" t="str">
        <f t="shared" ca="1" si="106"/>
        <v/>
      </c>
      <c r="V35" s="14" t="str">
        <f t="shared" ca="1" si="106"/>
        <v/>
      </c>
      <c r="W35" s="14" t="str">
        <f t="shared" ca="1" si="106"/>
        <v/>
      </c>
      <c r="X35" s="14" t="str">
        <f t="shared" ca="1" si="106"/>
        <v/>
      </c>
      <c r="Y35" s="14" t="str">
        <f t="shared" ca="1" si="106"/>
        <v/>
      </c>
      <c r="Z35" s="14" t="str">
        <f t="shared" ca="1" si="106"/>
        <v/>
      </c>
      <c r="AA35" s="14" t="str">
        <f t="shared" ca="1" si="106"/>
        <v/>
      </c>
      <c r="AB35" s="14" t="str">
        <f t="shared" ca="1" si="106"/>
        <v/>
      </c>
      <c r="AC35" s="14" t="str">
        <f t="shared" ca="1" si="106"/>
        <v/>
      </c>
      <c r="AD35" s="14" t="str">
        <f t="shared" ca="1" si="107"/>
        <v/>
      </c>
      <c r="AE35" s="14" t="str">
        <f t="shared" ca="1" si="107"/>
        <v/>
      </c>
      <c r="AF35" s="14" t="str">
        <f t="shared" ca="1" si="107"/>
        <v/>
      </c>
      <c r="AG35" s="14" t="str">
        <f t="shared" ca="1" si="107"/>
        <v/>
      </c>
      <c r="AH35" s="14" t="str">
        <f t="shared" ca="1" si="107"/>
        <v/>
      </c>
      <c r="AI35" s="14" t="str">
        <f t="shared" ca="1" si="107"/>
        <v/>
      </c>
      <c r="AJ35" s="14" t="str">
        <f t="shared" ca="1" si="107"/>
        <v/>
      </c>
      <c r="AK35" s="14" t="str">
        <f t="shared" ca="1" si="107"/>
        <v/>
      </c>
      <c r="AL35" s="14" t="str">
        <f t="shared" ca="1" si="107"/>
        <v/>
      </c>
      <c r="AM35" s="14" t="str">
        <f t="shared" ca="1" si="107"/>
        <v/>
      </c>
      <c r="AN35" s="14" t="str">
        <f t="shared" ca="1" si="108"/>
        <v/>
      </c>
      <c r="AO35" s="14" t="str">
        <f t="shared" ca="1" si="108"/>
        <v/>
      </c>
      <c r="AP35" s="14" t="str">
        <f t="shared" ca="1" si="108"/>
        <v/>
      </c>
      <c r="AQ35" s="14" t="str">
        <f t="shared" ca="1" si="108"/>
        <v/>
      </c>
      <c r="AR35" s="14" t="str">
        <f t="shared" ca="1" si="108"/>
        <v/>
      </c>
      <c r="AS35" s="14" t="str">
        <f t="shared" ca="1" si="108"/>
        <v/>
      </c>
      <c r="AT35" s="14" t="str">
        <f t="shared" ca="1" si="108"/>
        <v/>
      </c>
      <c r="AU35" s="14" t="str">
        <f t="shared" ca="1" si="108"/>
        <v/>
      </c>
      <c r="AV35" s="14" t="str">
        <f t="shared" ca="1" si="108"/>
        <v/>
      </c>
      <c r="AW35" s="14" t="str">
        <f t="shared" ca="1" si="108"/>
        <v/>
      </c>
      <c r="AX35" s="14" t="str">
        <f t="shared" ca="1" si="109"/>
        <v/>
      </c>
      <c r="AY35" s="14" t="str">
        <f t="shared" ca="1" si="109"/>
        <v/>
      </c>
      <c r="AZ35" s="14" t="str">
        <f t="shared" ca="1" si="109"/>
        <v/>
      </c>
      <c r="BA35" s="14" t="str">
        <f t="shared" ca="1" si="109"/>
        <v/>
      </c>
      <c r="BB35" s="14" t="str">
        <f t="shared" ca="1" si="109"/>
        <v/>
      </c>
      <c r="BC35" s="14" t="str">
        <f t="shared" ca="1" si="109"/>
        <v/>
      </c>
      <c r="BD35" s="14" t="str">
        <f t="shared" ca="1" si="109"/>
        <v/>
      </c>
      <c r="BE35" s="14" t="str">
        <f t="shared" ca="1" si="109"/>
        <v/>
      </c>
      <c r="BF35" s="14" t="str">
        <f t="shared" ca="1" si="109"/>
        <v/>
      </c>
      <c r="BG35" s="14" t="str">
        <f t="shared" ca="1" si="109"/>
        <v/>
      </c>
      <c r="BH35" s="14" t="str">
        <f t="shared" ca="1" si="110"/>
        <v/>
      </c>
      <c r="BI35" s="14" t="str">
        <f t="shared" ca="1" si="110"/>
        <v/>
      </c>
      <c r="BJ35" s="14" t="str">
        <f t="shared" ca="1" si="110"/>
        <v/>
      </c>
      <c r="BK35" s="14" t="str">
        <f t="shared" ca="1" si="110"/>
        <v/>
      </c>
      <c r="BL35" s="14" t="str">
        <f t="shared" ca="1" si="110"/>
        <v/>
      </c>
      <c r="BM35" s="14" t="str">
        <f t="shared" ca="1" si="110"/>
        <v/>
      </c>
      <c r="BN35" s="66"/>
      <c r="BO35" s="60" t="s">
        <v>69</v>
      </c>
      <c r="BP35" s="16" t="s">
        <v>39</v>
      </c>
      <c r="BQ35" s="16" t="s">
        <v>64</v>
      </c>
      <c r="BR35" s="76">
        <v>1</v>
      </c>
      <c r="BS35" s="69">
        <v>44970</v>
      </c>
      <c r="BT35" s="69">
        <v>44991</v>
      </c>
      <c r="BU35" s="70">
        <f t="shared" si="104"/>
        <v>21</v>
      </c>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c r="DA35" s="90"/>
      <c r="DB35" s="90"/>
      <c r="DC35" s="90"/>
      <c r="DD35" s="90"/>
      <c r="DE35" s="90"/>
      <c r="DF35" s="90"/>
      <c r="DG35" s="90"/>
      <c r="DH35" s="90"/>
      <c r="DI35" s="90"/>
      <c r="DJ35" s="90"/>
      <c r="DK35" s="90"/>
      <c r="DL35" s="90"/>
      <c r="DM35" s="90"/>
      <c r="DN35" s="98"/>
      <c r="DO35" s="98"/>
      <c r="DP35" s="98"/>
      <c r="DQ35" s="98"/>
      <c r="DR35" s="98"/>
      <c r="DS35" s="98"/>
      <c r="DT35" s="98"/>
      <c r="DU35" s="98"/>
      <c r="DV35" s="90"/>
      <c r="DW35" s="90"/>
      <c r="DX35" s="90"/>
      <c r="DY35" s="90"/>
      <c r="DZ35" s="90"/>
      <c r="EA35" s="90"/>
      <c r="EB35" s="90"/>
      <c r="EC35" s="90"/>
      <c r="ED35" s="90"/>
      <c r="EE35" s="90"/>
      <c r="EF35" s="90"/>
      <c r="EG35" s="90"/>
      <c r="EH35" s="90"/>
      <c r="EI35" s="90"/>
      <c r="EJ35" s="90"/>
      <c r="EK35" s="90"/>
      <c r="EL35" s="90"/>
      <c r="EM35" s="90"/>
      <c r="EN35" s="90"/>
      <c r="EO35" s="90"/>
      <c r="EP35" s="90"/>
      <c r="EQ35" s="90"/>
      <c r="ER35" s="90"/>
      <c r="ES35" s="90"/>
      <c r="ET35" s="90"/>
      <c r="EU35" s="90"/>
      <c r="EV35" s="90"/>
      <c r="EW35" s="90"/>
      <c r="EX35" s="90"/>
      <c r="EY35" s="90"/>
      <c r="EZ35" s="90"/>
      <c r="FA35" s="90"/>
      <c r="FB35" s="90"/>
      <c r="FC35" s="90"/>
      <c r="FD35" s="90"/>
      <c r="FE35" s="90"/>
      <c r="FF35" s="90"/>
      <c r="FG35" s="90"/>
      <c r="FH35" s="90"/>
      <c r="FI35" s="90"/>
      <c r="FJ35" s="90"/>
      <c r="FK35" s="90"/>
      <c r="FL35" s="90"/>
      <c r="FM35" s="90"/>
      <c r="FN35" s="90"/>
      <c r="FO35" s="90"/>
      <c r="FP35" s="90"/>
      <c r="FQ35" s="90"/>
      <c r="FR35" s="90"/>
      <c r="FS35" s="90"/>
      <c r="FT35" s="90"/>
      <c r="FU35" s="90"/>
      <c r="FV35" s="90"/>
      <c r="FW35" s="90"/>
      <c r="FX35" s="90"/>
      <c r="FY35" s="90"/>
      <c r="FZ35" s="90"/>
      <c r="GA35" s="90"/>
      <c r="GB35" s="90"/>
      <c r="GC35" s="90"/>
      <c r="GD35" s="90"/>
      <c r="GE35" s="90"/>
      <c r="GF35" s="90"/>
      <c r="GG35" s="90"/>
      <c r="GH35" s="90"/>
      <c r="GI35" s="90"/>
      <c r="GJ35" s="90"/>
    </row>
    <row r="36" spans="1:192" s="1" customFormat="1" ht="40.15" customHeight="1">
      <c r="A36" s="6"/>
      <c r="B36" s="60" t="s">
        <v>70</v>
      </c>
      <c r="C36" s="16" t="s">
        <v>42</v>
      </c>
      <c r="D36" s="16" t="s">
        <v>26</v>
      </c>
      <c r="E36" s="17">
        <v>1</v>
      </c>
      <c r="F36" s="18">
        <v>44830</v>
      </c>
      <c r="G36" s="18">
        <v>44855</v>
      </c>
      <c r="H36" s="19">
        <f>(Milestones43524[[#This Row],[End]]-Milestones43524[[#This Row],[Start]])+1</f>
        <v>26</v>
      </c>
      <c r="I36" s="16"/>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66"/>
      <c r="BO36" s="77" t="s">
        <v>71</v>
      </c>
      <c r="BP36" s="72" t="s">
        <v>47</v>
      </c>
      <c r="BQ36" s="72" t="s">
        <v>26</v>
      </c>
      <c r="BR36" s="73">
        <v>1</v>
      </c>
      <c r="BS36" s="69">
        <v>45005</v>
      </c>
      <c r="BT36" s="69">
        <v>45012</v>
      </c>
      <c r="BU36" s="70">
        <f t="shared" si="104"/>
        <v>7</v>
      </c>
      <c r="BV36" s="90"/>
      <c r="BW36" s="90"/>
      <c r="BX36" s="90"/>
      <c r="BY36" s="90"/>
      <c r="BZ36" s="90"/>
      <c r="CA36" s="90"/>
      <c r="CB36" s="90"/>
      <c r="CC36" s="90"/>
      <c r="CD36" s="90"/>
      <c r="CE36" s="90"/>
      <c r="CF36" s="90"/>
      <c r="CG36" s="90"/>
      <c r="CH36" s="90"/>
      <c r="CI36" s="90"/>
      <c r="CJ36" s="90"/>
      <c r="CK36" s="90"/>
      <c r="CL36" s="90"/>
      <c r="CM36" s="90"/>
      <c r="CN36" s="90"/>
      <c r="CO36" s="90"/>
      <c r="CP36" s="90"/>
      <c r="CQ36" s="90"/>
      <c r="CR36" s="90"/>
      <c r="CS36" s="90"/>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4"/>
      <c r="EJ36" s="94"/>
      <c r="EK36" s="94"/>
      <c r="EL36" s="94"/>
      <c r="EM36" s="94"/>
      <c r="EN36" s="94"/>
      <c r="EO36" s="94"/>
      <c r="EP36" s="94"/>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90"/>
      <c r="GE36" s="90"/>
      <c r="GF36" s="90"/>
      <c r="GG36" s="90"/>
      <c r="GH36" s="90"/>
      <c r="GI36" s="90"/>
      <c r="GJ36" s="90"/>
    </row>
    <row r="37" spans="1:192" s="1" customFormat="1" ht="40.15" customHeight="1">
      <c r="A37" s="6"/>
      <c r="B37" s="60" t="s">
        <v>72</v>
      </c>
      <c r="C37" s="16" t="s">
        <v>47</v>
      </c>
      <c r="D37" s="16" t="s">
        <v>68</v>
      </c>
      <c r="E37" s="17">
        <v>1</v>
      </c>
      <c r="F37" s="18">
        <v>44820</v>
      </c>
      <c r="G37" s="18">
        <v>44862</v>
      </c>
      <c r="H37" s="19">
        <f>(Milestones43524[[#This Row],[End]]-Milestones43524[[#This Row],[Start]])+1</f>
        <v>43</v>
      </c>
      <c r="I37" s="16"/>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66"/>
      <c r="BO37" s="60" t="s">
        <v>73</v>
      </c>
      <c r="BP37" s="16" t="s">
        <v>42</v>
      </c>
      <c r="BQ37" s="16" t="s">
        <v>26</v>
      </c>
      <c r="BR37" s="76">
        <v>1</v>
      </c>
      <c r="BS37" s="69">
        <v>45012</v>
      </c>
      <c r="BT37" s="69">
        <v>45037</v>
      </c>
      <c r="BU37" s="70">
        <f t="shared" si="104"/>
        <v>25</v>
      </c>
      <c r="BV37" s="90"/>
      <c r="BW37" s="90"/>
      <c r="BX37" s="90"/>
      <c r="BY37" s="90"/>
      <c r="BZ37" s="90"/>
      <c r="CA37" s="90"/>
      <c r="CC37" s="90"/>
      <c r="CD37" s="90"/>
      <c r="CE37" s="90"/>
      <c r="CF37" s="90"/>
      <c r="CG37" s="90"/>
      <c r="CH37" s="90"/>
      <c r="CI37" s="90"/>
      <c r="CJ37" s="90"/>
      <c r="CK37" s="90"/>
      <c r="CL37" s="90"/>
      <c r="CM37" s="90"/>
      <c r="CN37" s="90"/>
      <c r="CO37" s="90"/>
      <c r="CP37" s="90"/>
      <c r="CQ37" s="90"/>
      <c r="CR37" s="90"/>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6"/>
      <c r="EQ37" s="96"/>
      <c r="ER37" s="96"/>
      <c r="ES37" s="96"/>
      <c r="ET37" s="96"/>
      <c r="EU37" s="96"/>
      <c r="EV37" s="96"/>
      <c r="EW37" s="96"/>
      <c r="EX37" s="96"/>
      <c r="EY37" s="96"/>
      <c r="EZ37" s="96"/>
      <c r="FA37" s="96"/>
      <c r="FB37" s="96"/>
      <c r="FC37" s="96"/>
      <c r="FD37" s="96"/>
      <c r="FE37" s="96"/>
      <c r="FF37" s="96"/>
      <c r="FG37" s="96"/>
      <c r="FH37" s="96"/>
      <c r="FI37" s="96"/>
      <c r="FJ37" s="96"/>
      <c r="FK37" s="96"/>
      <c r="FL37" s="96"/>
      <c r="FM37" s="96"/>
      <c r="FN37" s="96"/>
      <c r="FO37" s="96"/>
      <c r="FP37" s="90"/>
      <c r="FQ37" s="90"/>
      <c r="FR37" s="90"/>
      <c r="FS37" s="90"/>
      <c r="FT37" s="90"/>
      <c r="FU37" s="90"/>
      <c r="FV37" s="90"/>
      <c r="FW37" s="90"/>
      <c r="FX37" s="90"/>
      <c r="FY37" s="90"/>
      <c r="FZ37" s="90"/>
      <c r="GA37" s="90"/>
      <c r="GB37" s="90"/>
      <c r="GC37" s="90"/>
      <c r="GD37" s="90"/>
      <c r="GE37" s="90"/>
      <c r="GF37" s="90"/>
      <c r="GG37" s="90"/>
      <c r="GH37" s="90"/>
      <c r="GI37" s="90"/>
      <c r="GJ37" s="90"/>
    </row>
    <row r="38" spans="1:192" s="1" customFormat="1" ht="40.15" customHeight="1">
      <c r="A38" s="6"/>
      <c r="B38" s="60" t="s">
        <v>74</v>
      </c>
      <c r="C38" s="16" t="s">
        <v>47</v>
      </c>
      <c r="D38" s="16" t="s">
        <v>26</v>
      </c>
      <c r="E38" s="17">
        <v>1</v>
      </c>
      <c r="F38" s="18">
        <v>44858</v>
      </c>
      <c r="G38" s="18">
        <v>44871</v>
      </c>
      <c r="H38" s="19">
        <f>(Milestones43524[[#This Row],[End]]-Milestones43524[[#This Row],[Start]])+1</f>
        <v>14</v>
      </c>
      <c r="I38" s="16"/>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66"/>
      <c r="BO38" s="77" t="s">
        <v>75</v>
      </c>
      <c r="BP38" s="72" t="s">
        <v>39</v>
      </c>
      <c r="BQ38" s="72" t="s">
        <v>64</v>
      </c>
      <c r="BR38" s="73">
        <v>1</v>
      </c>
      <c r="BS38" s="69">
        <v>44991</v>
      </c>
      <c r="BT38" s="69">
        <v>45019</v>
      </c>
      <c r="BU38" s="70">
        <f t="shared" si="104"/>
        <v>28</v>
      </c>
      <c r="BV38" s="90"/>
      <c r="BW38" s="90"/>
      <c r="BX38" s="90"/>
      <c r="BY38" s="90"/>
      <c r="BZ38" s="90"/>
      <c r="CA38" s="90"/>
      <c r="CB38" s="90"/>
      <c r="CC38" s="90"/>
      <c r="CD38" s="90"/>
      <c r="CE38" s="90"/>
      <c r="CF38" s="90"/>
      <c r="CG38" s="90"/>
      <c r="CH38" s="90"/>
      <c r="CI38" s="90"/>
      <c r="CJ38" s="90"/>
      <c r="CK38" s="90"/>
      <c r="CL38" s="90"/>
      <c r="CM38" s="90"/>
      <c r="CN38" s="90"/>
      <c r="CO38" s="90"/>
      <c r="CP38" s="90"/>
      <c r="CQ38" s="90"/>
      <c r="CR38" s="90"/>
      <c r="CS38" s="90"/>
      <c r="CT38" s="90"/>
      <c r="CU38" s="90"/>
      <c r="CV38" s="90"/>
      <c r="CW38" s="90"/>
      <c r="CX38" s="90"/>
      <c r="CY38" s="90"/>
      <c r="CZ38" s="90"/>
      <c r="DA38" s="90"/>
      <c r="DB38" s="90"/>
      <c r="DC38" s="90"/>
      <c r="DD38" s="90"/>
      <c r="DE38" s="90"/>
      <c r="DF38" s="90"/>
      <c r="DG38" s="90"/>
      <c r="DH38" s="90"/>
      <c r="DI38" s="90"/>
      <c r="DJ38" s="90"/>
      <c r="DK38" s="90"/>
      <c r="DL38" s="90"/>
      <c r="DM38" s="90"/>
      <c r="DN38" s="90"/>
      <c r="DO38" s="90"/>
      <c r="DP38" s="90"/>
      <c r="DQ38" s="90"/>
      <c r="DR38" s="90"/>
      <c r="DS38" s="90"/>
      <c r="DT38" s="90"/>
      <c r="DU38" s="90"/>
      <c r="DV38" s="98"/>
      <c r="DW38" s="98"/>
      <c r="DX38" s="98"/>
      <c r="DY38" s="98"/>
      <c r="DZ38" s="98"/>
      <c r="EA38" s="98"/>
      <c r="EB38" s="98"/>
      <c r="EC38" s="98"/>
      <c r="ED38" s="98"/>
      <c r="EE38" s="98"/>
      <c r="EF38" s="98"/>
      <c r="EG38" s="98"/>
      <c r="EH38" s="98"/>
      <c r="EI38" s="98"/>
      <c r="EJ38" s="98"/>
      <c r="EK38" s="98"/>
      <c r="EL38" s="98"/>
      <c r="EM38" s="98"/>
      <c r="EN38" s="98"/>
      <c r="EO38" s="98"/>
      <c r="EP38" s="98"/>
      <c r="EQ38" s="98"/>
      <c r="ER38" s="98"/>
      <c r="ES38" s="98"/>
      <c r="ET38" s="98"/>
      <c r="EU38" s="98"/>
      <c r="EV38" s="98"/>
      <c r="EW38" s="98"/>
      <c r="EX38" s="90"/>
      <c r="EY38" s="90"/>
      <c r="EZ38" s="90"/>
      <c r="FA38" s="90"/>
      <c r="FB38" s="90"/>
      <c r="FC38" s="90"/>
      <c r="FD38" s="90"/>
      <c r="FE38" s="90"/>
      <c r="FF38" s="90"/>
      <c r="FG38" s="90"/>
      <c r="FH38" s="90"/>
      <c r="FI38" s="90"/>
      <c r="FJ38" s="90"/>
      <c r="FK38" s="90"/>
      <c r="FL38" s="90"/>
      <c r="FM38" s="90"/>
      <c r="FN38" s="90"/>
      <c r="FO38" s="90"/>
      <c r="FP38" s="90"/>
      <c r="FQ38" s="90"/>
      <c r="FR38" s="90"/>
      <c r="FS38" s="90"/>
      <c r="FT38" s="90"/>
      <c r="FU38" s="90"/>
      <c r="FV38" s="90"/>
      <c r="FW38" s="90"/>
      <c r="FX38" s="90"/>
      <c r="FY38" s="90"/>
      <c r="FZ38" s="90"/>
      <c r="GA38" s="90"/>
      <c r="GB38" s="90"/>
      <c r="GC38" s="90"/>
      <c r="GD38" s="90"/>
      <c r="GE38" s="90"/>
      <c r="GF38" s="90"/>
      <c r="GG38" s="90"/>
      <c r="GH38" s="90"/>
      <c r="GI38" s="90"/>
      <c r="GJ38" s="90"/>
    </row>
    <row r="39" spans="1:192" s="1" customFormat="1" ht="40.15" customHeight="1">
      <c r="A39" s="6"/>
      <c r="B39" s="60" t="s">
        <v>76</v>
      </c>
      <c r="C39" s="16" t="s">
        <v>25</v>
      </c>
      <c r="D39" s="16" t="s">
        <v>26</v>
      </c>
      <c r="E39" s="17">
        <v>0.95</v>
      </c>
      <c r="F39" s="18">
        <v>44872</v>
      </c>
      <c r="G39" s="18">
        <v>44872</v>
      </c>
      <c r="H39" s="19">
        <f>(Milestones43524[[#This Row],[End]]-Milestones43524[[#This Row],[Start]])+1</f>
        <v>1</v>
      </c>
      <c r="I39" s="16"/>
      <c r="J39" s="14"/>
      <c r="K39" s="14"/>
      <c r="L39" s="14"/>
      <c r="M39" s="14"/>
      <c r="N39" s="14"/>
      <c r="O39" s="14"/>
      <c r="P39" s="14"/>
      <c r="Q39" s="14"/>
      <c r="R39" s="14"/>
      <c r="S39" s="14"/>
      <c r="T39" s="14"/>
      <c r="U39" s="14"/>
      <c r="V39" s="14"/>
      <c r="W39" s="14"/>
      <c r="X39" s="14"/>
      <c r="Y39" s="14"/>
      <c r="Z39" s="14"/>
      <c r="AA39" s="14" t="str">
        <f t="shared" ref="AA39:BD39" ca="1" si="111">IF(AND($C39="Goal",AA$7&gt;=$F39,AA$7&lt;=$F39+$H39-1),2,IF(AND($C39="Milestone",AA$7&gt;=$F39,AA$7&lt;=$F39+$H39-1),1,""))</f>
        <v/>
      </c>
      <c r="AB39" s="14" t="str">
        <f t="shared" ca="1" si="111"/>
        <v/>
      </c>
      <c r="AC39" s="14" t="str">
        <f t="shared" ca="1" si="111"/>
        <v/>
      </c>
      <c r="AD39" s="14" t="str">
        <f t="shared" ca="1" si="111"/>
        <v/>
      </c>
      <c r="AE39" s="14" t="str">
        <f t="shared" ca="1" si="111"/>
        <v/>
      </c>
      <c r="AF39" s="14" t="str">
        <f t="shared" ca="1" si="111"/>
        <v/>
      </c>
      <c r="AG39" s="14" t="str">
        <f t="shared" ca="1" si="111"/>
        <v/>
      </c>
      <c r="AH39" s="14" t="str">
        <f t="shared" ca="1" si="111"/>
        <v/>
      </c>
      <c r="AI39" s="14" t="str">
        <f t="shared" ca="1" si="111"/>
        <v/>
      </c>
      <c r="AJ39" s="14" t="str">
        <f t="shared" ca="1" si="111"/>
        <v/>
      </c>
      <c r="AK39" s="14" t="str">
        <f t="shared" ca="1" si="111"/>
        <v/>
      </c>
      <c r="AL39" s="14" t="str">
        <f t="shared" ca="1" si="111"/>
        <v/>
      </c>
      <c r="AM39" s="14" t="str">
        <f t="shared" ca="1" si="111"/>
        <v/>
      </c>
      <c r="AN39" s="14" t="str">
        <f t="shared" ca="1" si="111"/>
        <v/>
      </c>
      <c r="AO39" s="14" t="str">
        <f t="shared" ca="1" si="111"/>
        <v/>
      </c>
      <c r="AP39" s="14" t="str">
        <f t="shared" ca="1" si="111"/>
        <v/>
      </c>
      <c r="AQ39" s="14" t="str">
        <f t="shared" ca="1" si="111"/>
        <v/>
      </c>
      <c r="AR39" s="14" t="str">
        <f t="shared" ca="1" si="111"/>
        <v/>
      </c>
      <c r="AS39" s="14" t="str">
        <f t="shared" ca="1" si="111"/>
        <v/>
      </c>
      <c r="AT39" s="14" t="str">
        <f t="shared" ca="1" si="111"/>
        <v/>
      </c>
      <c r="AU39" s="14" t="str">
        <f t="shared" ca="1" si="111"/>
        <v/>
      </c>
      <c r="AV39" s="14" t="str">
        <f t="shared" ca="1" si="111"/>
        <v/>
      </c>
      <c r="AW39" s="14" t="str">
        <f t="shared" ca="1" si="111"/>
        <v/>
      </c>
      <c r="AX39" s="14" t="str">
        <f t="shared" ca="1" si="111"/>
        <v/>
      </c>
      <c r="AY39" s="14" t="str">
        <f t="shared" ca="1" si="111"/>
        <v/>
      </c>
      <c r="AZ39" s="14" t="str">
        <f t="shared" ca="1" si="111"/>
        <v/>
      </c>
      <c r="BA39" s="14" t="str">
        <f t="shared" ca="1" si="111"/>
        <v/>
      </c>
      <c r="BB39" s="14" t="str">
        <f t="shared" ca="1" si="111"/>
        <v/>
      </c>
      <c r="BC39" s="14" t="str">
        <f t="shared" ca="1" si="111"/>
        <v/>
      </c>
      <c r="BD39" s="14" t="str">
        <f t="shared" ca="1" si="111"/>
        <v/>
      </c>
      <c r="BE39" s="14"/>
      <c r="BF39" s="14"/>
      <c r="BG39" s="14" t="str">
        <f ca="1">IF(AND($C39="Goal",BG$7&gt;=$F39,BG$7&lt;=$F39+$H39-1),2,IF(AND($C39="Milestone",BG$7&gt;=$F39,BG$7&lt;=$F39+$H39-1),1,""))</f>
        <v/>
      </c>
      <c r="BH39" s="14"/>
      <c r="BI39" s="14"/>
      <c r="BJ39" s="14"/>
      <c r="BK39" s="14"/>
      <c r="BL39" s="14"/>
      <c r="BM39" s="14"/>
      <c r="BN39" s="66"/>
      <c r="BO39" s="77" t="s">
        <v>77</v>
      </c>
      <c r="BP39" s="16" t="s">
        <v>39</v>
      </c>
      <c r="BQ39" s="16" t="s">
        <v>64</v>
      </c>
      <c r="BR39" s="76">
        <v>0</v>
      </c>
      <c r="BS39" s="69">
        <v>45019</v>
      </c>
      <c r="BT39" s="69">
        <v>45047</v>
      </c>
      <c r="BU39" s="70">
        <f t="shared" si="104"/>
        <v>28</v>
      </c>
      <c r="BV39" s="90"/>
      <c r="BW39" s="90"/>
      <c r="BX39" s="90"/>
      <c r="BY39" s="90"/>
      <c r="BZ39" s="90"/>
      <c r="CA39" s="90"/>
      <c r="CB39" s="90"/>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c r="DB39" s="90"/>
      <c r="DC39" s="90"/>
      <c r="DD39" s="90"/>
      <c r="DE39" s="90"/>
      <c r="DF39" s="90"/>
      <c r="DG39" s="90"/>
      <c r="DH39" s="90"/>
      <c r="DI39" s="90"/>
      <c r="DJ39" s="90"/>
      <c r="DK39" s="90"/>
      <c r="DL39" s="90"/>
      <c r="DM39" s="90"/>
      <c r="DN39" s="90"/>
      <c r="DO39" s="90"/>
      <c r="DP39" s="90"/>
      <c r="DQ39" s="90"/>
      <c r="DR39" s="90"/>
      <c r="DS39" s="90"/>
      <c r="DT39" s="90"/>
      <c r="DU39" s="90"/>
      <c r="DV39" s="90"/>
      <c r="DW39" s="90"/>
      <c r="DX39" s="90"/>
      <c r="DY39" s="90"/>
      <c r="DZ39" s="90"/>
      <c r="EA39" s="90"/>
      <c r="EB39" s="90"/>
      <c r="EC39" s="90"/>
      <c r="ED39" s="90"/>
      <c r="EE39" s="90"/>
      <c r="EF39" s="90"/>
      <c r="EG39" s="90"/>
      <c r="EH39" s="90"/>
      <c r="EI39" s="90"/>
      <c r="EJ39" s="90"/>
      <c r="EK39" s="90"/>
      <c r="EL39" s="90"/>
      <c r="EM39" s="90"/>
      <c r="EN39" s="90"/>
      <c r="EO39" s="90"/>
      <c r="EP39" s="90"/>
      <c r="EQ39" s="90"/>
      <c r="ER39" s="90"/>
      <c r="ES39" s="90"/>
      <c r="ET39" s="90"/>
      <c r="EU39" s="90"/>
      <c r="EV39" s="90"/>
      <c r="EW39" s="90"/>
      <c r="EX39" s="98"/>
      <c r="EY39" s="98"/>
      <c r="EZ39" s="98"/>
      <c r="FA39" s="98"/>
      <c r="FB39" s="98"/>
      <c r="FC39" s="98"/>
      <c r="FD39" s="98"/>
      <c r="FE39" s="98"/>
      <c r="FF39" s="98"/>
      <c r="FG39" s="98"/>
      <c r="FH39" s="98"/>
      <c r="FI39" s="98"/>
      <c r="FJ39" s="98"/>
      <c r="FK39" s="98"/>
      <c r="FL39" s="98"/>
      <c r="FM39" s="98"/>
      <c r="FN39" s="98"/>
      <c r="FO39" s="98"/>
      <c r="FP39" s="98"/>
      <c r="FQ39" s="98"/>
      <c r="FR39" s="98"/>
      <c r="FS39" s="98"/>
      <c r="FT39" s="98"/>
      <c r="FU39" s="98"/>
      <c r="FV39" s="98"/>
      <c r="FW39" s="98"/>
      <c r="FX39" s="98"/>
      <c r="FY39" s="90"/>
      <c r="FZ39" s="90"/>
      <c r="GA39" s="90"/>
      <c r="GB39" s="90"/>
      <c r="GC39" s="90"/>
      <c r="GD39" s="90"/>
      <c r="GE39" s="90"/>
      <c r="GF39" s="90"/>
      <c r="GG39" s="90"/>
      <c r="GH39" s="90"/>
      <c r="GI39" s="90"/>
      <c r="GJ39" s="90"/>
    </row>
    <row r="40" spans="1:192" s="1" customFormat="1" ht="40.15" customHeight="1">
      <c r="A40" s="6"/>
      <c r="B40" s="60" t="s">
        <v>75</v>
      </c>
      <c r="C40" s="16" t="s">
        <v>39</v>
      </c>
      <c r="D40" s="16" t="s">
        <v>64</v>
      </c>
      <c r="E40" s="17">
        <v>0.05</v>
      </c>
      <c r="F40" s="18">
        <v>44872</v>
      </c>
      <c r="G40" s="18">
        <v>44876</v>
      </c>
      <c r="H40" s="19">
        <f>(Milestones43524[[#This Row],[End]]-Milestones43524[[#This Row],[Start]])+1</f>
        <v>5</v>
      </c>
      <c r="I40" s="16"/>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66"/>
      <c r="BO40" s="77" t="s">
        <v>78</v>
      </c>
      <c r="BP40" s="72" t="s">
        <v>39</v>
      </c>
      <c r="BQ40" s="72" t="s">
        <v>64</v>
      </c>
      <c r="BR40" s="73">
        <v>1</v>
      </c>
      <c r="BS40" s="69">
        <v>44942</v>
      </c>
      <c r="BT40" s="69">
        <v>45019</v>
      </c>
      <c r="BU40" s="70">
        <f t="shared" si="104"/>
        <v>77</v>
      </c>
      <c r="BV40" s="90"/>
      <c r="BW40" s="90"/>
      <c r="BX40" s="98"/>
      <c r="BY40" s="98"/>
      <c r="BZ40" s="98"/>
      <c r="CA40" s="98"/>
      <c r="CB40" s="98"/>
      <c r="CC40" s="98"/>
      <c r="CD40" s="98"/>
      <c r="CE40" s="98"/>
      <c r="CF40" s="98"/>
      <c r="CG40" s="98"/>
      <c r="CH40" s="98"/>
      <c r="CI40" s="98"/>
      <c r="CJ40" s="98"/>
      <c r="CK40" s="98"/>
      <c r="CL40" s="98"/>
      <c r="CM40" s="98"/>
      <c r="CN40" s="98"/>
      <c r="CO40" s="98"/>
      <c r="CP40" s="98"/>
      <c r="CQ40" s="98"/>
      <c r="CR40" s="98"/>
      <c r="CS40" s="98"/>
      <c r="CT40" s="98"/>
      <c r="CU40" s="98"/>
      <c r="CV40" s="98"/>
      <c r="CW40" s="98"/>
      <c r="CX40" s="98"/>
      <c r="CY40" s="98"/>
      <c r="CZ40" s="98"/>
      <c r="DA40" s="98"/>
      <c r="DB40" s="98"/>
      <c r="DC40" s="98"/>
      <c r="DD40" s="98"/>
      <c r="DE40" s="98"/>
      <c r="DF40" s="98"/>
      <c r="DG40" s="98"/>
      <c r="DH40" s="98"/>
      <c r="DI40" s="98"/>
      <c r="DJ40" s="98"/>
      <c r="DK40" s="98"/>
      <c r="DL40" s="98"/>
      <c r="DM40" s="98"/>
      <c r="DN40" s="98"/>
      <c r="DO40" s="98"/>
      <c r="DP40" s="98"/>
      <c r="DQ40" s="98"/>
      <c r="DR40" s="98"/>
      <c r="DS40" s="98"/>
      <c r="DT40" s="98"/>
      <c r="DU40" s="98"/>
      <c r="DV40" s="98"/>
      <c r="DW40" s="98"/>
      <c r="DX40" s="98"/>
      <c r="DY40" s="98"/>
      <c r="DZ40" s="98"/>
      <c r="EA40" s="98"/>
      <c r="EB40" s="98"/>
      <c r="EC40" s="98"/>
      <c r="ED40" s="98"/>
      <c r="EE40" s="98"/>
      <c r="EF40" s="98"/>
      <c r="EG40" s="98"/>
      <c r="EH40" s="98"/>
      <c r="EI40" s="98"/>
      <c r="EJ40" s="98"/>
      <c r="EK40" s="98"/>
      <c r="EL40" s="98"/>
      <c r="EM40" s="98"/>
      <c r="EN40" s="98"/>
      <c r="EO40" s="98"/>
      <c r="EP40" s="98"/>
      <c r="EQ40" s="98"/>
      <c r="ER40" s="98"/>
      <c r="ES40" s="98"/>
      <c r="ET40" s="98"/>
      <c r="EU40" s="98"/>
      <c r="EV40" s="98"/>
      <c r="EW40" s="98"/>
      <c r="EX40" s="98"/>
      <c r="EY40" s="90"/>
      <c r="EZ40" s="90"/>
      <c r="FA40" s="90"/>
      <c r="FB40" s="90"/>
      <c r="FC40" s="90"/>
      <c r="FD40" s="90"/>
      <c r="FE40" s="90"/>
      <c r="FF40" s="90"/>
      <c r="FG40" s="90"/>
      <c r="FH40" s="90"/>
      <c r="FI40" s="90"/>
      <c r="FJ40" s="90"/>
      <c r="FK40" s="90"/>
      <c r="FL40" s="90"/>
      <c r="FM40" s="90"/>
      <c r="FN40" s="90"/>
      <c r="FO40" s="90"/>
      <c r="FP40" s="90"/>
      <c r="FQ40" s="90"/>
      <c r="FR40" s="90"/>
      <c r="FS40" s="90"/>
      <c r="FT40" s="90"/>
      <c r="FU40" s="90"/>
      <c r="FV40" s="90"/>
      <c r="FW40" s="90"/>
      <c r="FX40" s="90"/>
      <c r="FY40" s="90"/>
      <c r="FZ40" s="90"/>
      <c r="GA40" s="90"/>
      <c r="GB40" s="90"/>
      <c r="GC40" s="90"/>
      <c r="GD40" s="90"/>
      <c r="GE40" s="90"/>
      <c r="GF40" s="90"/>
      <c r="GG40" s="90"/>
      <c r="GH40" s="90"/>
      <c r="GI40" s="90"/>
      <c r="GJ40" s="90"/>
    </row>
    <row r="41" spans="1:192" s="1" customFormat="1" ht="40.15" customHeight="1">
      <c r="A41" s="6"/>
      <c r="B41" s="56" t="s">
        <v>79</v>
      </c>
      <c r="C41" s="16"/>
      <c r="D41" s="16"/>
      <c r="E41" s="17"/>
      <c r="F41" s="18"/>
      <c r="G41" s="18"/>
      <c r="H41" s="19"/>
      <c r="I41" s="16"/>
      <c r="J41" s="14" t="str">
        <f t="shared" ref="J41:S47" ca="1" si="112">IF(AND($C41="Goal",J$7&gt;=$F41,J$7&lt;=$F41+$H41-1),2,IF(AND($C41="Milestone",J$7&gt;=$F41,J$7&lt;=$F41+$H41-1),1,""))</f>
        <v/>
      </c>
      <c r="K41" s="14" t="str">
        <f t="shared" ca="1" si="112"/>
        <v/>
      </c>
      <c r="L41" s="14" t="str">
        <f t="shared" ca="1" si="112"/>
        <v/>
      </c>
      <c r="M41" s="14" t="str">
        <f t="shared" ca="1" si="112"/>
        <v/>
      </c>
      <c r="N41" s="14" t="str">
        <f t="shared" ca="1" si="112"/>
        <v/>
      </c>
      <c r="O41" s="14" t="str">
        <f t="shared" ca="1" si="112"/>
        <v/>
      </c>
      <c r="P41" s="14" t="str">
        <f t="shared" ca="1" si="112"/>
        <v/>
      </c>
      <c r="Q41" s="14" t="str">
        <f t="shared" ca="1" si="112"/>
        <v/>
      </c>
      <c r="R41" s="14" t="str">
        <f t="shared" ca="1" si="112"/>
        <v/>
      </c>
      <c r="S41" s="14" t="str">
        <f t="shared" ca="1" si="112"/>
        <v/>
      </c>
      <c r="T41" s="14" t="str">
        <f t="shared" ref="T41:AC47" ca="1" si="113">IF(AND($C41="Goal",T$7&gt;=$F41,T$7&lt;=$F41+$H41-1),2,IF(AND($C41="Milestone",T$7&gt;=$F41,T$7&lt;=$F41+$H41-1),1,""))</f>
        <v/>
      </c>
      <c r="U41" s="14" t="str">
        <f t="shared" ca="1" si="113"/>
        <v/>
      </c>
      <c r="V41" s="14" t="str">
        <f t="shared" ca="1" si="113"/>
        <v/>
      </c>
      <c r="W41" s="14" t="str">
        <f t="shared" ca="1" si="113"/>
        <v/>
      </c>
      <c r="X41" s="14" t="str">
        <f t="shared" ca="1" si="113"/>
        <v/>
      </c>
      <c r="Y41" s="14" t="str">
        <f t="shared" ca="1" si="113"/>
        <v/>
      </c>
      <c r="Z41" s="14" t="str">
        <f t="shared" ca="1" si="113"/>
        <v/>
      </c>
      <c r="AA41" s="14" t="str">
        <f t="shared" ca="1" si="113"/>
        <v/>
      </c>
      <c r="AB41" s="14" t="str">
        <f t="shared" ca="1" si="113"/>
        <v/>
      </c>
      <c r="AC41" s="14" t="str">
        <f t="shared" ca="1" si="113"/>
        <v/>
      </c>
      <c r="AD41" s="14" t="str">
        <f t="shared" ref="AD41:AM47" ca="1" si="114">IF(AND($C41="Goal",AD$7&gt;=$F41,AD$7&lt;=$F41+$H41-1),2,IF(AND($C41="Milestone",AD$7&gt;=$F41,AD$7&lt;=$F41+$H41-1),1,""))</f>
        <v/>
      </c>
      <c r="AE41" s="14" t="str">
        <f t="shared" ca="1" si="114"/>
        <v/>
      </c>
      <c r="AF41" s="14" t="str">
        <f t="shared" ca="1" si="114"/>
        <v/>
      </c>
      <c r="AG41" s="14" t="str">
        <f t="shared" ca="1" si="114"/>
        <v/>
      </c>
      <c r="AH41" s="14" t="str">
        <f t="shared" ca="1" si="114"/>
        <v/>
      </c>
      <c r="AI41" s="14" t="str">
        <f t="shared" ca="1" si="114"/>
        <v/>
      </c>
      <c r="AJ41" s="14" t="str">
        <f t="shared" ca="1" si="114"/>
        <v/>
      </c>
      <c r="AK41" s="14" t="str">
        <f t="shared" ca="1" si="114"/>
        <v/>
      </c>
      <c r="AL41" s="14" t="str">
        <f t="shared" ca="1" si="114"/>
        <v/>
      </c>
      <c r="AM41" s="14" t="str">
        <f t="shared" ca="1" si="114"/>
        <v/>
      </c>
      <c r="AN41" s="14" t="str">
        <f t="shared" ref="AN41:AW47" ca="1" si="115">IF(AND($C41="Goal",AN$7&gt;=$F41,AN$7&lt;=$F41+$H41-1),2,IF(AND($C41="Milestone",AN$7&gt;=$F41,AN$7&lt;=$F41+$H41-1),1,""))</f>
        <v/>
      </c>
      <c r="AO41" s="14" t="str">
        <f t="shared" ca="1" si="115"/>
        <v/>
      </c>
      <c r="AP41" s="14" t="str">
        <f t="shared" ca="1" si="115"/>
        <v/>
      </c>
      <c r="AQ41" s="14" t="str">
        <f t="shared" ca="1" si="115"/>
        <v/>
      </c>
      <c r="AR41" s="14" t="str">
        <f t="shared" ca="1" si="115"/>
        <v/>
      </c>
      <c r="AS41" s="14" t="str">
        <f t="shared" ca="1" si="115"/>
        <v/>
      </c>
      <c r="AT41" s="14" t="str">
        <f t="shared" ca="1" si="115"/>
        <v/>
      </c>
      <c r="AU41" s="14" t="str">
        <f t="shared" ca="1" si="115"/>
        <v/>
      </c>
      <c r="AV41" s="14" t="str">
        <f t="shared" ca="1" si="115"/>
        <v/>
      </c>
      <c r="AW41" s="14" t="str">
        <f t="shared" ca="1" si="115"/>
        <v/>
      </c>
      <c r="AX41" s="14" t="str">
        <f t="shared" ref="AX41:BG47" ca="1" si="116">IF(AND($C41="Goal",AX$7&gt;=$F41,AX$7&lt;=$F41+$H41-1),2,IF(AND($C41="Milestone",AX$7&gt;=$F41,AX$7&lt;=$F41+$H41-1),1,""))</f>
        <v/>
      </c>
      <c r="AY41" s="14" t="str">
        <f t="shared" ca="1" si="116"/>
        <v/>
      </c>
      <c r="AZ41" s="14" t="str">
        <f t="shared" ca="1" si="116"/>
        <v/>
      </c>
      <c r="BA41" s="14" t="str">
        <f t="shared" ca="1" si="116"/>
        <v/>
      </c>
      <c r="BB41" s="14" t="str">
        <f t="shared" ca="1" si="116"/>
        <v/>
      </c>
      <c r="BC41" s="14" t="str">
        <f t="shared" ca="1" si="116"/>
        <v/>
      </c>
      <c r="BD41" s="14" t="str">
        <f t="shared" ca="1" si="116"/>
        <v/>
      </c>
      <c r="BE41" s="14" t="str">
        <f t="shared" ca="1" si="116"/>
        <v/>
      </c>
      <c r="BF41" s="14" t="str">
        <f t="shared" ca="1" si="116"/>
        <v/>
      </c>
      <c r="BG41" s="14" t="str">
        <f t="shared" ca="1" si="116"/>
        <v/>
      </c>
      <c r="BH41" s="14" t="str">
        <f t="shared" ref="BH41:BM47" ca="1" si="117">IF(AND($C41="Goal",BH$7&gt;=$F41,BH$7&lt;=$F41+$H41-1),2,IF(AND($C41="Milestone",BH$7&gt;=$F41,BH$7&lt;=$F41+$H41-1),1,""))</f>
        <v/>
      </c>
      <c r="BI41" s="14" t="str">
        <f t="shared" ca="1" si="117"/>
        <v/>
      </c>
      <c r="BJ41" s="14" t="str">
        <f t="shared" ca="1" si="117"/>
        <v/>
      </c>
      <c r="BK41" s="14" t="str">
        <f t="shared" ca="1" si="117"/>
        <v/>
      </c>
      <c r="BL41" s="14" t="str">
        <f t="shared" ca="1" si="117"/>
        <v/>
      </c>
      <c r="BM41" s="14" t="str">
        <f t="shared" ca="1" si="117"/>
        <v/>
      </c>
      <c r="BN41" s="66"/>
      <c r="BO41" s="77" t="s">
        <v>80</v>
      </c>
      <c r="BP41" s="16" t="s">
        <v>39</v>
      </c>
      <c r="BQ41" s="16" t="s">
        <v>64</v>
      </c>
      <c r="BR41" s="76">
        <v>1</v>
      </c>
      <c r="BS41" s="69">
        <v>44984</v>
      </c>
      <c r="BT41" s="69">
        <v>45040</v>
      </c>
      <c r="BU41" s="70">
        <f t="shared" si="104"/>
        <v>56</v>
      </c>
      <c r="BV41" s="90"/>
      <c r="BW41" s="90"/>
      <c r="BX41" s="90"/>
      <c r="BY41" s="90"/>
      <c r="BZ41" s="90"/>
      <c r="CA41" s="90"/>
      <c r="CB41" s="90"/>
      <c r="CC41" s="90"/>
      <c r="CD41" s="90"/>
      <c r="CE41" s="90"/>
      <c r="CF41" s="90"/>
      <c r="CG41" s="90"/>
      <c r="CH41" s="90"/>
      <c r="CI41" s="90"/>
      <c r="CJ41" s="90"/>
      <c r="CK41" s="90"/>
      <c r="CL41" s="90"/>
      <c r="CM41" s="90"/>
      <c r="CN41" s="90"/>
      <c r="CO41" s="90"/>
      <c r="CP41" s="90"/>
      <c r="CQ41" s="90"/>
      <c r="CR41" s="90"/>
      <c r="CS41" s="90"/>
      <c r="CT41" s="90"/>
      <c r="CU41" s="90"/>
      <c r="CV41" s="90"/>
      <c r="CW41" s="90"/>
      <c r="CX41" s="90"/>
      <c r="CY41" s="90"/>
      <c r="CZ41" s="90"/>
      <c r="DA41" s="90"/>
      <c r="DB41" s="90"/>
      <c r="DC41" s="90"/>
      <c r="DD41" s="90"/>
      <c r="DE41" s="90"/>
      <c r="DF41" s="90"/>
      <c r="DG41" s="90"/>
      <c r="DH41" s="90"/>
      <c r="DI41" s="90"/>
      <c r="DJ41" s="90"/>
      <c r="DK41" s="90"/>
      <c r="DL41" s="90"/>
      <c r="DM41" s="90"/>
      <c r="DN41" s="98"/>
      <c r="DO41" s="98"/>
      <c r="DP41" s="98"/>
      <c r="DQ41" s="98"/>
      <c r="DR41" s="98"/>
      <c r="DS41" s="98"/>
      <c r="DT41" s="98"/>
      <c r="DU41" s="98"/>
      <c r="DV41" s="98"/>
      <c r="DW41" s="98"/>
      <c r="DX41" s="98"/>
      <c r="DY41" s="98"/>
      <c r="DZ41" s="98"/>
      <c r="EA41" s="98"/>
      <c r="EB41" s="98"/>
      <c r="EC41" s="98"/>
      <c r="ED41" s="98"/>
      <c r="EE41" s="98"/>
      <c r="EF41" s="98"/>
      <c r="EG41" s="98"/>
      <c r="EH41" s="98"/>
      <c r="EI41" s="98"/>
      <c r="EJ41" s="98"/>
      <c r="EK41" s="98"/>
      <c r="EL41" s="98"/>
      <c r="EM41" s="98"/>
      <c r="EN41" s="98"/>
      <c r="EO41" s="98"/>
      <c r="EP41" s="98"/>
      <c r="EQ41" s="98"/>
      <c r="ER41" s="98"/>
      <c r="ES41" s="98"/>
      <c r="ET41" s="98"/>
      <c r="EU41" s="98"/>
      <c r="EV41" s="98"/>
      <c r="EW41" s="98"/>
      <c r="EX41" s="98"/>
      <c r="EY41" s="98"/>
      <c r="EZ41" s="98"/>
      <c r="FA41" s="98"/>
      <c r="FB41" s="98"/>
      <c r="FC41" s="98"/>
      <c r="FD41" s="98"/>
      <c r="FE41" s="98"/>
      <c r="FF41" s="98"/>
      <c r="FG41" s="98"/>
      <c r="FH41" s="98"/>
      <c r="FI41" s="98"/>
      <c r="FJ41" s="98"/>
      <c r="FK41" s="98"/>
      <c r="FL41" s="98"/>
      <c r="FM41" s="98"/>
      <c r="FN41" s="98"/>
      <c r="FO41" s="98"/>
      <c r="FP41" s="98"/>
      <c r="FQ41" s="98"/>
      <c r="FR41" s="98"/>
      <c r="FS41" s="90"/>
      <c r="FT41" s="90"/>
      <c r="FU41" s="90"/>
      <c r="FV41" s="90"/>
      <c r="FW41" s="90"/>
      <c r="FX41" s="90"/>
      <c r="FY41" s="90"/>
      <c r="FZ41" s="90"/>
      <c r="GA41" s="90"/>
      <c r="GB41" s="90"/>
      <c r="GC41" s="90"/>
      <c r="GD41" s="90"/>
      <c r="GE41" s="90"/>
      <c r="GF41" s="90"/>
      <c r="GG41" s="90"/>
      <c r="GH41" s="90"/>
      <c r="GI41" s="90"/>
      <c r="GJ41" s="90"/>
    </row>
    <row r="42" spans="1:192" s="1" customFormat="1" ht="40.15" customHeight="1">
      <c r="A42" s="6"/>
      <c r="B42" s="60" t="s">
        <v>81</v>
      </c>
      <c r="C42" s="16" t="s">
        <v>47</v>
      </c>
      <c r="D42" s="16" t="s">
        <v>82</v>
      </c>
      <c r="E42" s="17">
        <v>0.2</v>
      </c>
      <c r="F42" s="18">
        <v>44858</v>
      </c>
      <c r="G42" s="18">
        <v>44890</v>
      </c>
      <c r="H42" s="19">
        <f>(Milestones43524[[#This Row],[End]]-Milestones43524[[#This Row],[Start]])+1</f>
        <v>33</v>
      </c>
      <c r="I42" s="16"/>
      <c r="J42" s="14" t="str">
        <f t="shared" ca="1" si="112"/>
        <v/>
      </c>
      <c r="K42" s="14" t="str">
        <f t="shared" ca="1" si="112"/>
        <v/>
      </c>
      <c r="L42" s="14" t="str">
        <f t="shared" ca="1" si="112"/>
        <v/>
      </c>
      <c r="M42" s="14" t="str">
        <f t="shared" ca="1" si="112"/>
        <v/>
      </c>
      <c r="N42" s="14" t="str">
        <f t="shared" ca="1" si="112"/>
        <v/>
      </c>
      <c r="O42" s="14" t="str">
        <f t="shared" ca="1" si="112"/>
        <v/>
      </c>
      <c r="P42" s="14" t="str">
        <f t="shared" ca="1" si="112"/>
        <v/>
      </c>
      <c r="Q42" s="14" t="str">
        <f t="shared" ca="1" si="112"/>
        <v/>
      </c>
      <c r="R42" s="14" t="str">
        <f t="shared" ca="1" si="112"/>
        <v/>
      </c>
      <c r="S42" s="14" t="str">
        <f t="shared" ca="1" si="112"/>
        <v/>
      </c>
      <c r="T42" s="14" t="str">
        <f t="shared" ca="1" si="113"/>
        <v/>
      </c>
      <c r="U42" s="14" t="str">
        <f t="shared" ca="1" si="113"/>
        <v/>
      </c>
      <c r="V42" s="14" t="str">
        <f t="shared" ca="1" si="113"/>
        <v/>
      </c>
      <c r="W42" s="14" t="str">
        <f t="shared" ca="1" si="113"/>
        <v/>
      </c>
      <c r="X42" s="14" t="str">
        <f t="shared" ca="1" si="113"/>
        <v/>
      </c>
      <c r="Y42" s="14" t="str">
        <f t="shared" ca="1" si="113"/>
        <v/>
      </c>
      <c r="Z42" s="14" t="str">
        <f t="shared" ca="1" si="113"/>
        <v/>
      </c>
      <c r="AA42" s="14" t="str">
        <f t="shared" ca="1" si="113"/>
        <v/>
      </c>
      <c r="AB42" s="14" t="str">
        <f t="shared" ca="1" si="113"/>
        <v/>
      </c>
      <c r="AC42" s="14" t="str">
        <f t="shared" ca="1" si="113"/>
        <v/>
      </c>
      <c r="AD42" s="14" t="str">
        <f t="shared" ca="1" si="114"/>
        <v/>
      </c>
      <c r="AE42" s="14" t="str">
        <f t="shared" ca="1" si="114"/>
        <v/>
      </c>
      <c r="AF42" s="14" t="str">
        <f t="shared" ca="1" si="114"/>
        <v/>
      </c>
      <c r="AG42" s="14" t="str">
        <f t="shared" ca="1" si="114"/>
        <v/>
      </c>
      <c r="AH42" s="14" t="str">
        <f t="shared" ca="1" si="114"/>
        <v/>
      </c>
      <c r="AI42" s="14" t="str">
        <f t="shared" ca="1" si="114"/>
        <v/>
      </c>
      <c r="AJ42" s="14" t="str">
        <f t="shared" ca="1" si="114"/>
        <v/>
      </c>
      <c r="AK42" s="14" t="str">
        <f t="shared" ca="1" si="114"/>
        <v/>
      </c>
      <c r="AL42" s="14" t="str">
        <f t="shared" ca="1" si="114"/>
        <v/>
      </c>
      <c r="AM42" s="14" t="str">
        <f t="shared" ca="1" si="114"/>
        <v/>
      </c>
      <c r="AN42" s="14" t="str">
        <f t="shared" ca="1" si="115"/>
        <v/>
      </c>
      <c r="AO42" s="14" t="str">
        <f t="shared" ca="1" si="115"/>
        <v/>
      </c>
      <c r="AP42" s="14" t="str">
        <f t="shared" ca="1" si="115"/>
        <v/>
      </c>
      <c r="AQ42" s="14" t="str">
        <f t="shared" ca="1" si="115"/>
        <v/>
      </c>
      <c r="AR42" s="14" t="str">
        <f t="shared" ca="1" si="115"/>
        <v/>
      </c>
      <c r="AS42" s="14" t="str">
        <f t="shared" ca="1" si="115"/>
        <v/>
      </c>
      <c r="AT42" s="14" t="str">
        <f t="shared" ca="1" si="115"/>
        <v/>
      </c>
      <c r="AU42" s="14" t="str">
        <f t="shared" ca="1" si="115"/>
        <v/>
      </c>
      <c r="AV42" s="14" t="str">
        <f t="shared" ca="1" si="115"/>
        <v/>
      </c>
      <c r="AW42" s="14" t="str">
        <f t="shared" ca="1" si="115"/>
        <v/>
      </c>
      <c r="AX42" s="14" t="str">
        <f t="shared" ca="1" si="116"/>
        <v/>
      </c>
      <c r="AY42" s="14" t="str">
        <f t="shared" ca="1" si="116"/>
        <v/>
      </c>
      <c r="AZ42" s="14" t="str">
        <f t="shared" ca="1" si="116"/>
        <v/>
      </c>
      <c r="BA42" s="14" t="str">
        <f t="shared" ca="1" si="116"/>
        <v/>
      </c>
      <c r="BB42" s="14" t="str">
        <f t="shared" ca="1" si="116"/>
        <v/>
      </c>
      <c r="BC42" s="14" t="str">
        <f t="shared" ca="1" si="116"/>
        <v/>
      </c>
      <c r="BD42" s="14" t="str">
        <f t="shared" ca="1" si="116"/>
        <v/>
      </c>
      <c r="BE42" s="14" t="str">
        <f t="shared" ca="1" si="116"/>
        <v/>
      </c>
      <c r="BF42" s="14" t="str">
        <f t="shared" ca="1" si="116"/>
        <v/>
      </c>
      <c r="BG42" s="14" t="str">
        <f t="shared" ca="1" si="116"/>
        <v/>
      </c>
      <c r="BH42" s="14" t="str">
        <f t="shared" ca="1" si="117"/>
        <v/>
      </c>
      <c r="BI42" s="14" t="str">
        <f t="shared" ca="1" si="117"/>
        <v/>
      </c>
      <c r="BJ42" s="14" t="str">
        <f t="shared" ca="1" si="117"/>
        <v/>
      </c>
      <c r="BK42" s="14" t="str">
        <f t="shared" ca="1" si="117"/>
        <v/>
      </c>
      <c r="BL42" s="14" t="str">
        <f t="shared" ca="1" si="117"/>
        <v/>
      </c>
      <c r="BM42" s="14" t="str">
        <f t="shared" ca="1" si="117"/>
        <v/>
      </c>
      <c r="BN42" s="66"/>
      <c r="BO42" s="77" t="s">
        <v>83</v>
      </c>
      <c r="BP42" s="72" t="s">
        <v>39</v>
      </c>
      <c r="BQ42" s="72" t="s">
        <v>64</v>
      </c>
      <c r="BR42" s="73">
        <v>0</v>
      </c>
      <c r="BS42" s="69">
        <v>44942</v>
      </c>
      <c r="BT42" s="69">
        <v>45047</v>
      </c>
      <c r="BU42" s="70">
        <f t="shared" si="104"/>
        <v>105</v>
      </c>
      <c r="BV42" s="91"/>
      <c r="BW42" s="91"/>
      <c r="BX42" s="91"/>
      <c r="BY42" s="91"/>
      <c r="BZ42" s="91"/>
      <c r="CA42" s="91"/>
      <c r="CB42" s="91"/>
      <c r="CC42" s="91"/>
      <c r="CD42" s="91"/>
      <c r="CE42" s="91"/>
      <c r="CF42" s="91"/>
      <c r="CG42" s="91"/>
      <c r="CH42" s="91"/>
      <c r="CI42" s="91"/>
      <c r="CJ42" s="91"/>
      <c r="CK42" s="91"/>
      <c r="CL42" s="91"/>
      <c r="CM42" s="91"/>
      <c r="CN42" s="91"/>
      <c r="CO42" s="91"/>
      <c r="CP42" s="91"/>
      <c r="CQ42" s="91"/>
      <c r="CR42" s="91"/>
      <c r="CS42" s="91"/>
      <c r="CT42" s="91"/>
      <c r="CU42" s="91"/>
      <c r="CV42" s="91"/>
      <c r="CW42" s="91"/>
      <c r="CX42" s="91"/>
      <c r="CY42" s="91"/>
      <c r="CZ42" s="91"/>
      <c r="DA42" s="91"/>
      <c r="DB42" s="91"/>
      <c r="DC42" s="91"/>
      <c r="DD42" s="91"/>
      <c r="DE42" s="91"/>
      <c r="DF42" s="91"/>
      <c r="DG42" s="91"/>
      <c r="DH42" s="91"/>
      <c r="DI42" s="91"/>
      <c r="DJ42" s="91"/>
      <c r="DK42" s="91"/>
      <c r="DL42" s="91"/>
      <c r="DM42" s="91"/>
      <c r="DN42" s="91"/>
      <c r="DO42" s="91"/>
      <c r="DP42" s="91"/>
      <c r="DQ42" s="91"/>
      <c r="DR42" s="91"/>
      <c r="DS42" s="91"/>
      <c r="DT42" s="91"/>
      <c r="DU42" s="91"/>
      <c r="DV42" s="91"/>
      <c r="DW42" s="91"/>
      <c r="DX42" s="91"/>
      <c r="DY42" s="91"/>
      <c r="DZ42" s="91"/>
      <c r="EA42" s="91"/>
      <c r="EB42" s="91"/>
      <c r="EC42" s="91"/>
      <c r="ED42" s="91"/>
      <c r="EE42" s="91"/>
      <c r="EF42" s="91"/>
      <c r="EG42" s="91"/>
      <c r="EH42" s="91"/>
      <c r="EI42" s="91"/>
      <c r="EJ42" s="91"/>
      <c r="EK42" s="91"/>
      <c r="EL42" s="91"/>
      <c r="EM42" s="91"/>
      <c r="EN42" s="91"/>
      <c r="EO42" s="91"/>
      <c r="EP42" s="91"/>
      <c r="EQ42" s="91"/>
      <c r="ER42" s="91"/>
      <c r="ES42" s="91"/>
      <c r="ET42" s="91"/>
      <c r="EU42" s="91"/>
      <c r="EV42" s="91"/>
      <c r="EW42" s="91"/>
      <c r="EX42" s="91"/>
      <c r="EY42" s="91"/>
      <c r="EZ42" s="91"/>
      <c r="FA42" s="91"/>
      <c r="FB42" s="91"/>
      <c r="FC42" s="91"/>
      <c r="FD42" s="91"/>
      <c r="FE42" s="91"/>
      <c r="FF42" s="91"/>
      <c r="FG42" s="91"/>
      <c r="FH42" s="91"/>
      <c r="FI42" s="91"/>
      <c r="FJ42" s="91"/>
      <c r="FK42" s="91"/>
      <c r="FL42" s="91"/>
      <c r="FM42" s="91"/>
      <c r="FN42" s="91"/>
      <c r="FO42" s="91"/>
      <c r="FP42" s="91"/>
      <c r="FQ42" s="91"/>
      <c r="FR42" s="91"/>
      <c r="FS42" s="91"/>
      <c r="FT42" s="91"/>
      <c r="FU42" s="91"/>
      <c r="FV42" s="91"/>
      <c r="FW42" s="91"/>
      <c r="FX42" s="91"/>
      <c r="FY42" s="91"/>
      <c r="FZ42" s="91"/>
      <c r="GA42" s="91"/>
      <c r="GB42" s="91"/>
      <c r="GC42" s="91"/>
      <c r="GD42" s="91"/>
      <c r="GE42" s="91"/>
      <c r="GF42" s="91"/>
      <c r="GG42" s="91"/>
      <c r="GH42" s="91"/>
      <c r="GI42" s="91"/>
      <c r="GJ42" s="91"/>
    </row>
    <row r="43" spans="1:192" s="1" customFormat="1" ht="40.15" customHeight="1">
      <c r="A43" s="6"/>
      <c r="B43" s="60" t="s">
        <v>84</v>
      </c>
      <c r="C43" s="16" t="s">
        <v>42</v>
      </c>
      <c r="D43" s="16" t="s">
        <v>68</v>
      </c>
      <c r="E43" s="17">
        <v>0</v>
      </c>
      <c r="F43" s="18">
        <v>44858</v>
      </c>
      <c r="G43" s="18">
        <v>44890</v>
      </c>
      <c r="H43" s="19">
        <f>(Milestones43524[[#This Row],[End]]-Milestones43524[[#This Row],[Start]])+1</f>
        <v>33</v>
      </c>
      <c r="I43" s="16"/>
      <c r="J43" s="14" t="str">
        <f t="shared" ca="1" si="112"/>
        <v/>
      </c>
      <c r="K43" s="14" t="str">
        <f t="shared" ca="1" si="112"/>
        <v/>
      </c>
      <c r="L43" s="14" t="str">
        <f t="shared" ca="1" si="112"/>
        <v/>
      </c>
      <c r="M43" s="14" t="str">
        <f t="shared" ca="1" si="112"/>
        <v/>
      </c>
      <c r="N43" s="14" t="str">
        <f t="shared" ca="1" si="112"/>
        <v/>
      </c>
      <c r="O43" s="14" t="str">
        <f t="shared" ca="1" si="112"/>
        <v/>
      </c>
      <c r="P43" s="14" t="str">
        <f t="shared" ca="1" si="112"/>
        <v/>
      </c>
      <c r="Q43" s="14" t="str">
        <f t="shared" ca="1" si="112"/>
        <v/>
      </c>
      <c r="R43" s="14" t="str">
        <f t="shared" ca="1" si="112"/>
        <v/>
      </c>
      <c r="S43" s="14" t="str">
        <f t="shared" ca="1" si="112"/>
        <v/>
      </c>
      <c r="T43" s="14" t="str">
        <f t="shared" ca="1" si="113"/>
        <v/>
      </c>
      <c r="U43" s="14" t="str">
        <f t="shared" ca="1" si="113"/>
        <v/>
      </c>
      <c r="V43" s="14" t="str">
        <f t="shared" ca="1" si="113"/>
        <v/>
      </c>
      <c r="W43" s="14" t="str">
        <f t="shared" ca="1" si="113"/>
        <v/>
      </c>
      <c r="X43" s="14" t="str">
        <f t="shared" ca="1" si="113"/>
        <v/>
      </c>
      <c r="Y43" s="14" t="str">
        <f t="shared" ca="1" si="113"/>
        <v/>
      </c>
      <c r="Z43" s="14" t="str">
        <f t="shared" ca="1" si="113"/>
        <v/>
      </c>
      <c r="AA43" s="14" t="str">
        <f t="shared" ca="1" si="113"/>
        <v/>
      </c>
      <c r="AB43" s="14" t="str">
        <f t="shared" ca="1" si="113"/>
        <v/>
      </c>
      <c r="AC43" s="14" t="str">
        <f t="shared" ca="1" si="113"/>
        <v/>
      </c>
      <c r="AD43" s="14" t="str">
        <f t="shared" ca="1" si="114"/>
        <v/>
      </c>
      <c r="AE43" s="14" t="str">
        <f t="shared" ca="1" si="114"/>
        <v/>
      </c>
      <c r="AF43" s="14" t="str">
        <f t="shared" ca="1" si="114"/>
        <v/>
      </c>
      <c r="AG43" s="14" t="str">
        <f t="shared" ca="1" si="114"/>
        <v/>
      </c>
      <c r="AH43" s="14" t="str">
        <f t="shared" ca="1" si="114"/>
        <v/>
      </c>
      <c r="AI43" s="14" t="str">
        <f t="shared" ca="1" si="114"/>
        <v/>
      </c>
      <c r="AJ43" s="14" t="str">
        <f t="shared" ca="1" si="114"/>
        <v/>
      </c>
      <c r="AK43" s="14" t="str">
        <f t="shared" ca="1" si="114"/>
        <v/>
      </c>
      <c r="AL43" s="14" t="str">
        <f t="shared" ca="1" si="114"/>
        <v/>
      </c>
      <c r="AM43" s="14" t="str">
        <f t="shared" ca="1" si="114"/>
        <v/>
      </c>
      <c r="AN43" s="14" t="str">
        <f t="shared" ca="1" si="115"/>
        <v/>
      </c>
      <c r="AO43" s="14" t="str">
        <f t="shared" ca="1" si="115"/>
        <v/>
      </c>
      <c r="AP43" s="14" t="str">
        <f t="shared" ca="1" si="115"/>
        <v/>
      </c>
      <c r="AQ43" s="14" t="str">
        <f t="shared" ca="1" si="115"/>
        <v/>
      </c>
      <c r="AR43" s="14" t="str">
        <f t="shared" ca="1" si="115"/>
        <v/>
      </c>
      <c r="AS43" s="14" t="str">
        <f t="shared" ca="1" si="115"/>
        <v/>
      </c>
      <c r="AT43" s="14" t="str">
        <f t="shared" ca="1" si="115"/>
        <v/>
      </c>
      <c r="AU43" s="14" t="str">
        <f t="shared" ca="1" si="115"/>
        <v/>
      </c>
      <c r="AV43" s="14" t="str">
        <f t="shared" ca="1" si="115"/>
        <v/>
      </c>
      <c r="AW43" s="14" t="str">
        <f t="shared" ca="1" si="115"/>
        <v/>
      </c>
      <c r="AX43" s="14" t="str">
        <f t="shared" ca="1" si="116"/>
        <v/>
      </c>
      <c r="AY43" s="14" t="str">
        <f t="shared" ca="1" si="116"/>
        <v/>
      </c>
      <c r="AZ43" s="14" t="str">
        <f t="shared" ca="1" si="116"/>
        <v/>
      </c>
      <c r="BA43" s="14" t="str">
        <f t="shared" ca="1" si="116"/>
        <v/>
      </c>
      <c r="BB43" s="14" t="str">
        <f t="shared" ca="1" si="116"/>
        <v/>
      </c>
      <c r="BC43" s="14" t="str">
        <f t="shared" ca="1" si="116"/>
        <v/>
      </c>
      <c r="BD43" s="14" t="str">
        <f t="shared" ca="1" si="116"/>
        <v/>
      </c>
      <c r="BE43" s="14" t="str">
        <f t="shared" ca="1" si="116"/>
        <v/>
      </c>
      <c r="BF43" s="14" t="str">
        <f t="shared" ca="1" si="116"/>
        <v/>
      </c>
      <c r="BG43" s="14" t="str">
        <f t="shared" ca="1" si="116"/>
        <v/>
      </c>
      <c r="BH43" s="14" t="str">
        <f t="shared" ca="1" si="117"/>
        <v/>
      </c>
      <c r="BI43" s="14" t="str">
        <f t="shared" ca="1" si="117"/>
        <v/>
      </c>
      <c r="BJ43" s="14" t="str">
        <f t="shared" ca="1" si="117"/>
        <v/>
      </c>
      <c r="BK43" s="14" t="str">
        <f t="shared" ca="1" si="117"/>
        <v/>
      </c>
      <c r="BL43" s="14" t="str">
        <f t="shared" ca="1" si="117"/>
        <v/>
      </c>
      <c r="BM43" s="14" t="str">
        <f t="shared" ca="1" si="117"/>
        <v/>
      </c>
      <c r="BN43" s="66"/>
      <c r="BO43" s="77"/>
      <c r="BP43" s="16"/>
      <c r="BQ43" s="16"/>
      <c r="BR43" s="76"/>
      <c r="BS43" s="69"/>
      <c r="BT43" s="69"/>
      <c r="BU43" s="70"/>
      <c r="BV43" s="92"/>
      <c r="BW43" s="92"/>
      <c r="BX43" s="92"/>
      <c r="BY43" s="92"/>
      <c r="BZ43" s="92"/>
      <c r="CA43" s="92"/>
      <c r="CB43" s="92"/>
      <c r="CC43" s="92"/>
      <c r="CD43" s="92"/>
      <c r="CE43" s="92"/>
      <c r="CF43" s="92"/>
      <c r="CG43" s="92"/>
      <c r="CH43" s="92"/>
      <c r="CI43" s="92"/>
      <c r="CJ43" s="92"/>
      <c r="CK43" s="92"/>
      <c r="CL43" s="92"/>
      <c r="CM43" s="92"/>
      <c r="CN43" s="92"/>
      <c r="CO43" s="92"/>
      <c r="CP43" s="92"/>
      <c r="CQ43" s="92"/>
      <c r="CR43" s="92"/>
      <c r="CS43" s="92"/>
      <c r="CT43" s="92"/>
      <c r="CU43" s="92"/>
      <c r="CV43" s="92"/>
      <c r="CW43" s="92"/>
      <c r="CX43" s="92"/>
      <c r="CY43" s="92"/>
      <c r="CZ43" s="92"/>
      <c r="DA43" s="92"/>
      <c r="DB43" s="92"/>
      <c r="DC43" s="92"/>
      <c r="DD43" s="92"/>
      <c r="DE43" s="92"/>
      <c r="DF43" s="92"/>
      <c r="DG43" s="92"/>
      <c r="DH43" s="92"/>
      <c r="DI43" s="92"/>
      <c r="DJ43" s="92"/>
      <c r="DK43" s="92"/>
      <c r="DL43" s="92"/>
      <c r="DM43" s="92"/>
      <c r="DN43" s="92"/>
      <c r="DO43" s="92"/>
      <c r="DP43" s="92"/>
      <c r="DQ43" s="92"/>
      <c r="DR43" s="92"/>
      <c r="DS43" s="92"/>
      <c r="DT43" s="92"/>
      <c r="DU43" s="92"/>
      <c r="DV43" s="92"/>
      <c r="DW43" s="92"/>
      <c r="DX43" s="92"/>
      <c r="DY43" s="92"/>
      <c r="DZ43" s="92"/>
      <c r="EA43" s="92"/>
      <c r="EB43" s="92"/>
      <c r="EC43" s="92"/>
      <c r="ED43" s="92"/>
      <c r="EE43" s="92"/>
      <c r="EF43" s="92"/>
      <c r="EG43" s="92"/>
      <c r="EH43" s="92"/>
      <c r="EI43" s="92"/>
      <c r="EJ43" s="92"/>
      <c r="EK43" s="92"/>
      <c r="EL43" s="92"/>
      <c r="EM43" s="92"/>
      <c r="EN43" s="92"/>
      <c r="EO43" s="92"/>
      <c r="EP43" s="92"/>
      <c r="EQ43" s="92"/>
      <c r="ER43" s="92"/>
      <c r="ES43" s="92"/>
      <c r="ET43" s="92"/>
      <c r="EU43" s="92"/>
      <c r="EV43" s="92"/>
      <c r="EW43" s="92"/>
      <c r="EX43" s="92"/>
      <c r="EY43" s="92"/>
      <c r="EZ43" s="92"/>
      <c r="FA43" s="92"/>
      <c r="FB43" s="92"/>
      <c r="FC43" s="92"/>
      <c r="FD43" s="92"/>
      <c r="FE43" s="92"/>
      <c r="FF43" s="92"/>
      <c r="FG43" s="92"/>
      <c r="FH43" s="92"/>
      <c r="FI43" s="92"/>
      <c r="FJ43" s="92"/>
      <c r="FK43" s="92"/>
      <c r="FL43" s="92"/>
      <c r="FM43" s="92"/>
      <c r="FN43" s="92"/>
      <c r="FO43" s="92"/>
      <c r="FP43" s="92"/>
      <c r="FQ43" s="92"/>
      <c r="FR43" s="92"/>
      <c r="FS43" s="92"/>
      <c r="FT43" s="92"/>
      <c r="FU43" s="92"/>
      <c r="FV43" s="92"/>
      <c r="FW43" s="92"/>
      <c r="FX43" s="92"/>
      <c r="FY43" s="92"/>
      <c r="FZ43" s="92"/>
      <c r="GA43" s="92"/>
      <c r="GB43" s="92"/>
      <c r="GC43" s="92"/>
      <c r="GD43" s="92"/>
      <c r="GE43" s="92"/>
      <c r="GF43" s="92"/>
      <c r="GG43" s="92"/>
      <c r="GH43" s="92"/>
      <c r="GI43" s="92"/>
      <c r="GJ43" s="92"/>
    </row>
    <row r="44" spans="1:192" s="1" customFormat="1" ht="40.15" customHeight="1">
      <c r="A44" s="6"/>
      <c r="B44" s="60" t="s">
        <v>85</v>
      </c>
      <c r="C44" s="16" t="s">
        <v>47</v>
      </c>
      <c r="D44" s="16" t="s">
        <v>26</v>
      </c>
      <c r="E44" s="17">
        <v>0.95</v>
      </c>
      <c r="F44" s="18">
        <v>44834</v>
      </c>
      <c r="G44" s="18">
        <v>44890</v>
      </c>
      <c r="H44" s="19">
        <f>(Milestones43524[[#This Row],[End]]-Milestones43524[[#This Row],[Start]])+1</f>
        <v>57</v>
      </c>
      <c r="I44" s="16"/>
      <c r="J44" s="14" t="str">
        <f t="shared" ca="1" si="112"/>
        <v/>
      </c>
      <c r="K44" s="14" t="str">
        <f t="shared" ca="1" si="112"/>
        <v/>
      </c>
      <c r="L44" s="14" t="str">
        <f t="shared" ca="1" si="112"/>
        <v/>
      </c>
      <c r="M44" s="14" t="str">
        <f t="shared" ca="1" si="112"/>
        <v/>
      </c>
      <c r="N44" s="14" t="str">
        <f t="shared" ca="1" si="112"/>
        <v/>
      </c>
      <c r="O44" s="14" t="str">
        <f t="shared" ca="1" si="112"/>
        <v/>
      </c>
      <c r="P44" s="14" t="str">
        <f t="shared" ca="1" si="112"/>
        <v/>
      </c>
      <c r="Q44" s="14" t="str">
        <f t="shared" ca="1" si="112"/>
        <v/>
      </c>
      <c r="R44" s="14" t="str">
        <f t="shared" ca="1" si="112"/>
        <v/>
      </c>
      <c r="S44" s="14" t="str">
        <f t="shared" ca="1" si="112"/>
        <v/>
      </c>
      <c r="T44" s="14" t="str">
        <f t="shared" ca="1" si="113"/>
        <v/>
      </c>
      <c r="U44" s="14" t="str">
        <f t="shared" ca="1" si="113"/>
        <v/>
      </c>
      <c r="V44" s="14" t="str">
        <f t="shared" ca="1" si="113"/>
        <v/>
      </c>
      <c r="W44" s="14" t="str">
        <f t="shared" ca="1" si="113"/>
        <v/>
      </c>
      <c r="X44" s="14" t="str">
        <f t="shared" ca="1" si="113"/>
        <v/>
      </c>
      <c r="Y44" s="14" t="str">
        <f t="shared" ca="1" si="113"/>
        <v/>
      </c>
      <c r="Z44" s="14" t="str">
        <f t="shared" ca="1" si="113"/>
        <v/>
      </c>
      <c r="AA44" s="14" t="str">
        <f t="shared" ca="1" si="113"/>
        <v/>
      </c>
      <c r="AB44" s="14" t="str">
        <f t="shared" ca="1" si="113"/>
        <v/>
      </c>
      <c r="AC44" s="14" t="str">
        <f t="shared" ca="1" si="113"/>
        <v/>
      </c>
      <c r="AD44" s="14" t="str">
        <f t="shared" ca="1" si="114"/>
        <v/>
      </c>
      <c r="AE44" s="14" t="str">
        <f t="shared" ca="1" si="114"/>
        <v/>
      </c>
      <c r="AF44" s="14" t="str">
        <f t="shared" ca="1" si="114"/>
        <v/>
      </c>
      <c r="AG44" s="14" t="str">
        <f t="shared" ca="1" si="114"/>
        <v/>
      </c>
      <c r="AH44" s="14" t="str">
        <f t="shared" ca="1" si="114"/>
        <v/>
      </c>
      <c r="AI44" s="14" t="str">
        <f t="shared" ca="1" si="114"/>
        <v/>
      </c>
      <c r="AJ44" s="14" t="str">
        <f t="shared" ca="1" si="114"/>
        <v/>
      </c>
      <c r="AK44" s="14" t="str">
        <f t="shared" ca="1" si="114"/>
        <v/>
      </c>
      <c r="AL44" s="14" t="str">
        <f t="shared" ca="1" si="114"/>
        <v/>
      </c>
      <c r="AM44" s="14" t="str">
        <f t="shared" ca="1" si="114"/>
        <v/>
      </c>
      <c r="AN44" s="14" t="str">
        <f t="shared" ca="1" si="115"/>
        <v/>
      </c>
      <c r="AO44" s="14" t="str">
        <f t="shared" ca="1" si="115"/>
        <v/>
      </c>
      <c r="AP44" s="14" t="str">
        <f t="shared" ca="1" si="115"/>
        <v/>
      </c>
      <c r="AQ44" s="14" t="str">
        <f t="shared" ca="1" si="115"/>
        <v/>
      </c>
      <c r="AR44" s="14" t="str">
        <f t="shared" ca="1" si="115"/>
        <v/>
      </c>
      <c r="AS44" s="14" t="str">
        <f t="shared" ca="1" si="115"/>
        <v/>
      </c>
      <c r="AT44" s="14" t="str">
        <f t="shared" ca="1" si="115"/>
        <v/>
      </c>
      <c r="AU44" s="14" t="str">
        <f t="shared" ca="1" si="115"/>
        <v/>
      </c>
      <c r="AV44" s="14" t="str">
        <f t="shared" ca="1" si="115"/>
        <v/>
      </c>
      <c r="AW44" s="14" t="str">
        <f t="shared" ca="1" si="115"/>
        <v/>
      </c>
      <c r="AX44" s="14" t="str">
        <f t="shared" ca="1" si="116"/>
        <v/>
      </c>
      <c r="AY44" s="14" t="str">
        <f t="shared" ca="1" si="116"/>
        <v/>
      </c>
      <c r="AZ44" s="14" t="str">
        <f t="shared" ca="1" si="116"/>
        <v/>
      </c>
      <c r="BA44" s="14" t="str">
        <f t="shared" ca="1" si="116"/>
        <v/>
      </c>
      <c r="BB44" s="14" t="str">
        <f t="shared" ca="1" si="116"/>
        <v/>
      </c>
      <c r="BC44" s="14" t="str">
        <f t="shared" ca="1" si="116"/>
        <v/>
      </c>
      <c r="BD44" s="14" t="str">
        <f t="shared" ca="1" si="116"/>
        <v/>
      </c>
      <c r="BE44" s="14" t="str">
        <f t="shared" ca="1" si="116"/>
        <v/>
      </c>
      <c r="BF44" s="14" t="str">
        <f t="shared" ca="1" si="116"/>
        <v/>
      </c>
      <c r="BG44" s="14" t="str">
        <f t="shared" ca="1" si="116"/>
        <v/>
      </c>
      <c r="BH44" s="14" t="str">
        <f t="shared" ca="1" si="117"/>
        <v/>
      </c>
      <c r="BI44" s="14" t="str">
        <f t="shared" ca="1" si="117"/>
        <v/>
      </c>
      <c r="BJ44" s="14" t="str">
        <f t="shared" ca="1" si="117"/>
        <v/>
      </c>
      <c r="BK44" s="14" t="str">
        <f t="shared" ca="1" si="117"/>
        <v/>
      </c>
      <c r="BL44" s="14" t="str">
        <f t="shared" ca="1" si="117"/>
        <v/>
      </c>
      <c r="BM44" s="14" t="str">
        <f t="shared" ca="1" si="117"/>
        <v/>
      </c>
      <c r="BN44" s="66"/>
      <c r="BO44" s="71" t="s">
        <v>86</v>
      </c>
      <c r="BP44" s="72"/>
      <c r="BQ44" s="72"/>
      <c r="BR44" s="73"/>
      <c r="BS44" s="74"/>
      <c r="BT44" s="74"/>
      <c r="BU44" s="75"/>
      <c r="BV44" s="92"/>
      <c r="BW44" s="92"/>
      <c r="BX44" s="92"/>
      <c r="BY44" s="92"/>
      <c r="BZ44" s="92"/>
      <c r="CA44" s="92"/>
      <c r="CB44" s="92"/>
      <c r="CC44" s="92"/>
      <c r="CD44" s="92"/>
      <c r="CE44" s="92"/>
      <c r="CF44" s="92"/>
      <c r="CG44" s="92"/>
      <c r="CH44" s="92"/>
      <c r="CI44" s="92"/>
      <c r="CJ44" s="92"/>
      <c r="CK44" s="92"/>
      <c r="CL44" s="92"/>
      <c r="CM44" s="92"/>
      <c r="CN44" s="92"/>
      <c r="CO44" s="92"/>
      <c r="CP44" s="92"/>
      <c r="CQ44" s="92"/>
      <c r="CR44" s="92"/>
      <c r="CS44" s="92"/>
      <c r="CT44" s="92"/>
      <c r="CU44" s="92"/>
      <c r="CV44" s="92"/>
      <c r="CW44" s="92"/>
      <c r="CX44" s="92"/>
      <c r="CY44" s="92"/>
      <c r="CZ44" s="92"/>
      <c r="DA44" s="92"/>
      <c r="DB44" s="92"/>
      <c r="DC44" s="92"/>
      <c r="DD44" s="92"/>
      <c r="DE44" s="92"/>
      <c r="DF44" s="92"/>
      <c r="DG44" s="92"/>
      <c r="DH44" s="92"/>
      <c r="DI44" s="92"/>
      <c r="DJ44" s="92"/>
      <c r="DK44" s="92"/>
      <c r="DL44" s="92"/>
      <c r="DM44" s="92"/>
      <c r="DN44" s="92"/>
      <c r="DO44" s="92"/>
      <c r="DP44" s="92"/>
      <c r="DQ44" s="92"/>
      <c r="DR44" s="92"/>
      <c r="DS44" s="92"/>
      <c r="DT44" s="92"/>
      <c r="DU44" s="92"/>
      <c r="DV44" s="92"/>
      <c r="DW44" s="92"/>
      <c r="DX44" s="92"/>
      <c r="DY44" s="92"/>
      <c r="DZ44" s="92"/>
      <c r="EA44" s="92"/>
      <c r="EB44" s="92"/>
      <c r="EC44" s="92"/>
      <c r="ED44" s="92"/>
      <c r="EE44" s="92"/>
      <c r="EF44" s="92"/>
      <c r="EG44" s="92"/>
      <c r="EH44" s="92"/>
      <c r="EI44" s="92"/>
      <c r="EJ44" s="92"/>
      <c r="EK44" s="92"/>
      <c r="EL44" s="92"/>
      <c r="EM44" s="92"/>
      <c r="EN44" s="92"/>
      <c r="EO44" s="92"/>
      <c r="EP44" s="92"/>
      <c r="EQ44" s="92"/>
      <c r="ER44" s="92"/>
      <c r="ES44" s="92"/>
      <c r="ET44" s="92"/>
      <c r="EU44" s="92"/>
      <c r="EV44" s="92"/>
      <c r="EW44" s="92"/>
      <c r="EX44" s="92"/>
      <c r="EY44" s="92"/>
      <c r="EZ44" s="92"/>
      <c r="FA44" s="92"/>
      <c r="FB44" s="92"/>
      <c r="FC44" s="92"/>
      <c r="FD44" s="92"/>
      <c r="FE44" s="92"/>
      <c r="FF44" s="92"/>
      <c r="FG44" s="92"/>
      <c r="FH44" s="92"/>
      <c r="FI44" s="92"/>
      <c r="FJ44" s="92"/>
      <c r="FK44" s="92"/>
      <c r="FL44" s="92"/>
      <c r="FM44" s="92"/>
      <c r="FN44" s="92"/>
      <c r="FO44" s="92"/>
      <c r="FP44" s="92"/>
      <c r="FQ44" s="92"/>
      <c r="FR44" s="92"/>
      <c r="FS44" s="92"/>
      <c r="FT44" s="92"/>
      <c r="FU44" s="92"/>
      <c r="FV44" s="92"/>
      <c r="FW44" s="92"/>
      <c r="FX44" s="92"/>
      <c r="FY44" s="92"/>
      <c r="FZ44" s="92"/>
      <c r="GA44" s="92"/>
      <c r="GB44" s="92"/>
      <c r="GC44" s="92"/>
      <c r="GD44" s="92"/>
      <c r="GE44" s="92"/>
      <c r="GF44" s="92"/>
      <c r="GG44" s="92"/>
      <c r="GH44" s="92"/>
      <c r="GI44" s="92"/>
      <c r="GJ44" s="92"/>
    </row>
    <row r="45" spans="1:192" s="1" customFormat="1" ht="40.15" customHeight="1">
      <c r="A45" s="6"/>
      <c r="B45" s="20"/>
      <c r="C45" s="16"/>
      <c r="D45" s="16"/>
      <c r="E45" s="17"/>
      <c r="F45" s="18"/>
      <c r="G45" s="18"/>
      <c r="H45" s="19"/>
      <c r="I45" s="16"/>
      <c r="J45" s="14" t="str">
        <f t="shared" ca="1" si="112"/>
        <v/>
      </c>
      <c r="K45" s="14" t="str">
        <f t="shared" ca="1" si="112"/>
        <v/>
      </c>
      <c r="L45" s="14" t="str">
        <f t="shared" ca="1" si="112"/>
        <v/>
      </c>
      <c r="M45" s="14" t="str">
        <f t="shared" ca="1" si="112"/>
        <v/>
      </c>
      <c r="N45" s="14" t="str">
        <f t="shared" ca="1" si="112"/>
        <v/>
      </c>
      <c r="O45" s="14" t="str">
        <f t="shared" ca="1" si="112"/>
        <v/>
      </c>
      <c r="P45" s="14" t="str">
        <f t="shared" ca="1" si="112"/>
        <v/>
      </c>
      <c r="Q45" s="14" t="str">
        <f t="shared" ca="1" si="112"/>
        <v/>
      </c>
      <c r="R45" s="14" t="str">
        <f t="shared" ca="1" si="112"/>
        <v/>
      </c>
      <c r="S45" s="14" t="str">
        <f t="shared" ca="1" si="112"/>
        <v/>
      </c>
      <c r="T45" s="14" t="str">
        <f t="shared" ca="1" si="113"/>
        <v/>
      </c>
      <c r="U45" s="14" t="str">
        <f t="shared" ca="1" si="113"/>
        <v/>
      </c>
      <c r="V45" s="14" t="str">
        <f t="shared" ca="1" si="113"/>
        <v/>
      </c>
      <c r="W45" s="14" t="str">
        <f t="shared" ca="1" si="113"/>
        <v/>
      </c>
      <c r="X45" s="14" t="str">
        <f t="shared" ca="1" si="113"/>
        <v/>
      </c>
      <c r="Y45" s="14" t="str">
        <f t="shared" ca="1" si="113"/>
        <v/>
      </c>
      <c r="Z45" s="14" t="str">
        <f t="shared" ca="1" si="113"/>
        <v/>
      </c>
      <c r="AA45" s="14" t="str">
        <f t="shared" ca="1" si="113"/>
        <v/>
      </c>
      <c r="AB45" s="14" t="str">
        <f t="shared" ca="1" si="113"/>
        <v/>
      </c>
      <c r="AC45" s="14" t="str">
        <f t="shared" ca="1" si="113"/>
        <v/>
      </c>
      <c r="AD45" s="14" t="str">
        <f t="shared" ca="1" si="114"/>
        <v/>
      </c>
      <c r="AE45" s="14" t="str">
        <f t="shared" ca="1" si="114"/>
        <v/>
      </c>
      <c r="AF45" s="14" t="str">
        <f t="shared" ca="1" si="114"/>
        <v/>
      </c>
      <c r="AG45" s="14" t="str">
        <f t="shared" ca="1" si="114"/>
        <v/>
      </c>
      <c r="AH45" s="14" t="str">
        <f t="shared" ca="1" si="114"/>
        <v/>
      </c>
      <c r="AI45" s="14" t="str">
        <f t="shared" ca="1" si="114"/>
        <v/>
      </c>
      <c r="AJ45" s="14" t="str">
        <f t="shared" ca="1" si="114"/>
        <v/>
      </c>
      <c r="AK45" s="14" t="str">
        <f t="shared" ca="1" si="114"/>
        <v/>
      </c>
      <c r="AL45" s="14" t="str">
        <f t="shared" ca="1" si="114"/>
        <v/>
      </c>
      <c r="AM45" s="14" t="str">
        <f t="shared" ca="1" si="114"/>
        <v/>
      </c>
      <c r="AN45" s="14" t="str">
        <f t="shared" ca="1" si="115"/>
        <v/>
      </c>
      <c r="AO45" s="14" t="str">
        <f t="shared" ca="1" si="115"/>
        <v/>
      </c>
      <c r="AP45" s="14" t="str">
        <f t="shared" ca="1" si="115"/>
        <v/>
      </c>
      <c r="AQ45" s="14" t="str">
        <f t="shared" ca="1" si="115"/>
        <v/>
      </c>
      <c r="AR45" s="14" t="str">
        <f t="shared" ca="1" si="115"/>
        <v/>
      </c>
      <c r="AS45" s="14" t="str">
        <f t="shared" ca="1" si="115"/>
        <v/>
      </c>
      <c r="AT45" s="14" t="str">
        <f t="shared" ca="1" si="115"/>
        <v/>
      </c>
      <c r="AU45" s="14" t="str">
        <f t="shared" ca="1" si="115"/>
        <v/>
      </c>
      <c r="AV45" s="14" t="str">
        <f t="shared" ca="1" si="115"/>
        <v/>
      </c>
      <c r="AW45" s="14" t="str">
        <f t="shared" ca="1" si="115"/>
        <v/>
      </c>
      <c r="AX45" s="14" t="str">
        <f t="shared" ca="1" si="116"/>
        <v/>
      </c>
      <c r="AY45" s="14" t="str">
        <f t="shared" ca="1" si="116"/>
        <v/>
      </c>
      <c r="AZ45" s="14" t="str">
        <f t="shared" ca="1" si="116"/>
        <v/>
      </c>
      <c r="BA45" s="14" t="str">
        <f t="shared" ca="1" si="116"/>
        <v/>
      </c>
      <c r="BB45" s="14" t="str">
        <f t="shared" ca="1" si="116"/>
        <v/>
      </c>
      <c r="BC45" s="14" t="str">
        <f t="shared" ca="1" si="116"/>
        <v/>
      </c>
      <c r="BD45" s="14" t="str">
        <f t="shared" ca="1" si="116"/>
        <v/>
      </c>
      <c r="BE45" s="14" t="str">
        <f t="shared" ca="1" si="116"/>
        <v/>
      </c>
      <c r="BF45" s="14" t="str">
        <f t="shared" ca="1" si="116"/>
        <v/>
      </c>
      <c r="BG45" s="14" t="str">
        <f t="shared" ca="1" si="116"/>
        <v/>
      </c>
      <c r="BH45" s="14" t="str">
        <f t="shared" ca="1" si="117"/>
        <v/>
      </c>
      <c r="BI45" s="14" t="str">
        <f t="shared" ca="1" si="117"/>
        <v/>
      </c>
      <c r="BJ45" s="14" t="str">
        <f t="shared" ca="1" si="117"/>
        <v/>
      </c>
      <c r="BK45" s="14" t="str">
        <f t="shared" ca="1" si="117"/>
        <v/>
      </c>
      <c r="BL45" s="14" t="str">
        <f t="shared" ca="1" si="117"/>
        <v/>
      </c>
      <c r="BM45" s="14" t="str">
        <f t="shared" ca="1" si="117"/>
        <v/>
      </c>
      <c r="BN45" s="66"/>
      <c r="BO45" s="60" t="s">
        <v>87</v>
      </c>
      <c r="BP45" s="16" t="s">
        <v>47</v>
      </c>
      <c r="BQ45" s="16" t="s">
        <v>26</v>
      </c>
      <c r="BR45" s="76">
        <v>1</v>
      </c>
      <c r="BS45" s="69">
        <v>44942</v>
      </c>
      <c r="BT45" s="69">
        <v>44956</v>
      </c>
      <c r="BU45" s="70">
        <f>BT45-BS45</f>
        <v>14</v>
      </c>
      <c r="BV45" s="91"/>
      <c r="BW45" s="91"/>
      <c r="BX45" s="94"/>
      <c r="BY45" s="94"/>
      <c r="BZ45" s="94"/>
      <c r="CA45" s="94"/>
      <c r="CB45" s="94"/>
      <c r="CC45" s="94"/>
      <c r="CD45" s="94"/>
      <c r="CE45" s="94"/>
      <c r="CF45" s="94"/>
      <c r="CG45" s="94"/>
      <c r="CH45" s="94"/>
      <c r="CI45" s="94"/>
      <c r="CJ45" s="94"/>
      <c r="CK45" s="94"/>
      <c r="CL45" s="94"/>
      <c r="CM45" s="91"/>
      <c r="CN45" s="91"/>
      <c r="CO45" s="91"/>
      <c r="CP45" s="91"/>
      <c r="CQ45" s="91"/>
      <c r="CR45" s="91"/>
      <c r="CS45" s="91"/>
      <c r="CT45" s="91"/>
      <c r="CU45" s="91"/>
      <c r="CV45" s="91"/>
      <c r="CW45" s="91"/>
      <c r="CX45" s="91"/>
      <c r="CY45" s="91"/>
      <c r="CZ45" s="91"/>
      <c r="DA45" s="91"/>
      <c r="DB45" s="91"/>
      <c r="DC45" s="91"/>
      <c r="DD45" s="91"/>
      <c r="DE45" s="91"/>
      <c r="DF45" s="91"/>
      <c r="DG45" s="91"/>
      <c r="DH45" s="91"/>
      <c r="DI45" s="91"/>
      <c r="DJ45" s="91"/>
      <c r="DK45" s="91"/>
      <c r="DL45" s="91"/>
      <c r="DM45" s="91"/>
      <c r="DN45" s="91"/>
      <c r="DO45" s="91"/>
      <c r="DP45" s="91"/>
      <c r="DQ45" s="91"/>
      <c r="DR45" s="91"/>
      <c r="DS45" s="91"/>
      <c r="DT45" s="91"/>
      <c r="DU45" s="91"/>
      <c r="DV45" s="91"/>
      <c r="DW45" s="91"/>
      <c r="DX45" s="91"/>
      <c r="DY45" s="91"/>
      <c r="DZ45" s="91"/>
      <c r="EA45" s="91"/>
      <c r="EB45" s="91"/>
      <c r="EC45" s="91"/>
      <c r="ED45" s="91"/>
      <c r="EE45" s="91"/>
      <c r="EF45" s="91"/>
      <c r="EG45" s="91"/>
      <c r="EH45" s="91"/>
      <c r="EI45" s="91"/>
      <c r="EJ45" s="91"/>
      <c r="EK45" s="91"/>
      <c r="EL45" s="91"/>
      <c r="EM45" s="91"/>
      <c r="EN45" s="91"/>
      <c r="EO45" s="91"/>
      <c r="EP45" s="91"/>
      <c r="EQ45" s="91"/>
      <c r="ER45" s="91"/>
      <c r="ES45" s="91"/>
      <c r="ET45" s="91"/>
      <c r="EU45" s="91"/>
      <c r="EV45" s="91"/>
      <c r="EW45" s="91"/>
      <c r="EX45" s="91"/>
      <c r="EY45" s="91"/>
      <c r="EZ45" s="91"/>
      <c r="FA45" s="91"/>
      <c r="FB45" s="91"/>
      <c r="FC45" s="91"/>
      <c r="FD45" s="91"/>
      <c r="FE45" s="91"/>
      <c r="FF45" s="91"/>
      <c r="FG45" s="91"/>
      <c r="FH45" s="91"/>
      <c r="FI45" s="91"/>
      <c r="FJ45" s="91"/>
      <c r="FK45" s="91"/>
      <c r="FL45" s="91"/>
      <c r="FM45" s="91"/>
      <c r="FN45" s="91"/>
      <c r="FO45" s="91"/>
      <c r="FP45" s="91"/>
      <c r="FQ45" s="91"/>
      <c r="FR45" s="91"/>
      <c r="FS45" s="91"/>
      <c r="FT45" s="91"/>
      <c r="FU45" s="91"/>
      <c r="FV45" s="91"/>
      <c r="FW45" s="91"/>
      <c r="FX45" s="91"/>
      <c r="FY45" s="91"/>
      <c r="FZ45" s="91"/>
      <c r="GA45" s="91"/>
      <c r="GB45" s="91"/>
      <c r="GC45" s="91"/>
      <c r="GD45" s="91"/>
      <c r="GE45" s="91"/>
      <c r="GF45" s="91"/>
      <c r="GG45" s="91"/>
      <c r="GH45" s="91"/>
      <c r="GI45" s="91"/>
      <c r="GJ45" s="91"/>
    </row>
    <row r="46" spans="1:192" s="1" customFormat="1" ht="40.15" customHeight="1">
      <c r="A46" s="6"/>
      <c r="B46" s="20"/>
      <c r="C46" s="16"/>
      <c r="D46" s="16"/>
      <c r="E46" s="17"/>
      <c r="F46" s="18"/>
      <c r="G46" s="18"/>
      <c r="H46" s="19"/>
      <c r="I46" s="16"/>
      <c r="J46" s="14" t="str">
        <f t="shared" ca="1" si="112"/>
        <v/>
      </c>
      <c r="K46" s="14" t="str">
        <f t="shared" ca="1" si="112"/>
        <v/>
      </c>
      <c r="L46" s="14" t="str">
        <f t="shared" ca="1" si="112"/>
        <v/>
      </c>
      <c r="M46" s="14" t="str">
        <f t="shared" ca="1" si="112"/>
        <v/>
      </c>
      <c r="N46" s="14" t="str">
        <f t="shared" ca="1" si="112"/>
        <v/>
      </c>
      <c r="O46" s="14" t="str">
        <f t="shared" ca="1" si="112"/>
        <v/>
      </c>
      <c r="P46" s="14" t="str">
        <f t="shared" ca="1" si="112"/>
        <v/>
      </c>
      <c r="Q46" s="14" t="str">
        <f t="shared" ca="1" si="112"/>
        <v/>
      </c>
      <c r="R46" s="14" t="str">
        <f t="shared" ca="1" si="112"/>
        <v/>
      </c>
      <c r="S46" s="14" t="str">
        <f t="shared" ca="1" si="112"/>
        <v/>
      </c>
      <c r="T46" s="14" t="str">
        <f t="shared" ca="1" si="113"/>
        <v/>
      </c>
      <c r="U46" s="14" t="str">
        <f t="shared" ca="1" si="113"/>
        <v/>
      </c>
      <c r="V46" s="14" t="str">
        <f t="shared" ca="1" si="113"/>
        <v/>
      </c>
      <c r="W46" s="14" t="str">
        <f t="shared" ca="1" si="113"/>
        <v/>
      </c>
      <c r="X46" s="14" t="str">
        <f t="shared" ca="1" si="113"/>
        <v/>
      </c>
      <c r="Y46" s="14" t="str">
        <f t="shared" ca="1" si="113"/>
        <v/>
      </c>
      <c r="Z46" s="14" t="str">
        <f t="shared" ca="1" si="113"/>
        <v/>
      </c>
      <c r="AA46" s="14" t="str">
        <f t="shared" ca="1" si="113"/>
        <v/>
      </c>
      <c r="AB46" s="14" t="str">
        <f t="shared" ca="1" si="113"/>
        <v/>
      </c>
      <c r="AC46" s="14" t="str">
        <f t="shared" ca="1" si="113"/>
        <v/>
      </c>
      <c r="AD46" s="14" t="str">
        <f t="shared" ca="1" si="114"/>
        <v/>
      </c>
      <c r="AE46" s="14" t="str">
        <f t="shared" ca="1" si="114"/>
        <v/>
      </c>
      <c r="AF46" s="14" t="str">
        <f t="shared" ca="1" si="114"/>
        <v/>
      </c>
      <c r="AG46" s="14" t="str">
        <f t="shared" ca="1" si="114"/>
        <v/>
      </c>
      <c r="AH46" s="14" t="str">
        <f t="shared" ca="1" si="114"/>
        <v/>
      </c>
      <c r="AI46" s="14" t="str">
        <f t="shared" ca="1" si="114"/>
        <v/>
      </c>
      <c r="AJ46" s="14" t="str">
        <f t="shared" ca="1" si="114"/>
        <v/>
      </c>
      <c r="AK46" s="14" t="str">
        <f t="shared" ca="1" si="114"/>
        <v/>
      </c>
      <c r="AL46" s="14" t="str">
        <f t="shared" ca="1" si="114"/>
        <v/>
      </c>
      <c r="AM46" s="14" t="str">
        <f t="shared" ca="1" si="114"/>
        <v/>
      </c>
      <c r="AN46" s="14" t="str">
        <f t="shared" ca="1" si="115"/>
        <v/>
      </c>
      <c r="AO46" s="14" t="str">
        <f t="shared" ca="1" si="115"/>
        <v/>
      </c>
      <c r="AP46" s="14" t="str">
        <f t="shared" ca="1" si="115"/>
        <v/>
      </c>
      <c r="AQ46" s="14" t="str">
        <f t="shared" ca="1" si="115"/>
        <v/>
      </c>
      <c r="AR46" s="14" t="str">
        <f t="shared" ca="1" si="115"/>
        <v/>
      </c>
      <c r="AS46" s="14" t="str">
        <f t="shared" ca="1" si="115"/>
        <v/>
      </c>
      <c r="AT46" s="14" t="str">
        <f t="shared" ca="1" si="115"/>
        <v/>
      </c>
      <c r="AU46" s="14" t="str">
        <f t="shared" ca="1" si="115"/>
        <v/>
      </c>
      <c r="AV46" s="14" t="str">
        <f t="shared" ca="1" si="115"/>
        <v/>
      </c>
      <c r="AW46" s="14" t="str">
        <f t="shared" ca="1" si="115"/>
        <v/>
      </c>
      <c r="AX46" s="14" t="str">
        <f t="shared" ca="1" si="116"/>
        <v/>
      </c>
      <c r="AY46" s="14" t="str">
        <f t="shared" ca="1" si="116"/>
        <v/>
      </c>
      <c r="AZ46" s="14" t="str">
        <f t="shared" ca="1" si="116"/>
        <v/>
      </c>
      <c r="BA46" s="14" t="str">
        <f t="shared" ca="1" si="116"/>
        <v/>
      </c>
      <c r="BB46" s="14" t="str">
        <f t="shared" ca="1" si="116"/>
        <v/>
      </c>
      <c r="BC46" s="14" t="str">
        <f t="shared" ca="1" si="116"/>
        <v/>
      </c>
      <c r="BD46" s="14" t="str">
        <f t="shared" ca="1" si="116"/>
        <v/>
      </c>
      <c r="BE46" s="14" t="str">
        <f t="shared" ca="1" si="116"/>
        <v/>
      </c>
      <c r="BF46" s="14" t="str">
        <f t="shared" ca="1" si="116"/>
        <v/>
      </c>
      <c r="BG46" s="14" t="str">
        <f t="shared" ca="1" si="116"/>
        <v/>
      </c>
      <c r="BH46" s="14" t="str">
        <f t="shared" ca="1" si="117"/>
        <v/>
      </c>
      <c r="BI46" s="14" t="str">
        <f t="shared" ca="1" si="117"/>
        <v/>
      </c>
      <c r="BJ46" s="14" t="str">
        <f t="shared" ca="1" si="117"/>
        <v/>
      </c>
      <c r="BK46" s="14" t="str">
        <f t="shared" ca="1" si="117"/>
        <v/>
      </c>
      <c r="BL46" s="14" t="str">
        <f t="shared" ca="1" si="117"/>
        <v/>
      </c>
      <c r="BM46" s="14" t="str">
        <f t="shared" ca="1" si="117"/>
        <v/>
      </c>
      <c r="BN46" s="66"/>
      <c r="BO46" s="77" t="s">
        <v>88</v>
      </c>
      <c r="BP46" s="72" t="s">
        <v>47</v>
      </c>
      <c r="BQ46" s="72" t="s">
        <v>26</v>
      </c>
      <c r="BR46" s="73">
        <v>1</v>
      </c>
      <c r="BS46" s="74">
        <v>44942</v>
      </c>
      <c r="BT46" s="74">
        <v>45037</v>
      </c>
      <c r="BU46" s="70">
        <f t="shared" ref="BU46:BU47" si="118">BT46-BS46</f>
        <v>95</v>
      </c>
      <c r="BV46" s="92"/>
      <c r="BW46" s="92"/>
      <c r="BX46" s="94"/>
      <c r="BY46" s="94"/>
      <c r="BZ46" s="94"/>
      <c r="CA46" s="94"/>
      <c r="CB46" s="94"/>
      <c r="CC46" s="94"/>
      <c r="CD46" s="94"/>
      <c r="CE46" s="94"/>
      <c r="CF46" s="94"/>
      <c r="CG46" s="94"/>
      <c r="CH46" s="94"/>
      <c r="CI46" s="94"/>
      <c r="CJ46" s="94"/>
      <c r="CK46" s="94"/>
      <c r="CL46" s="94"/>
      <c r="CM46" s="94"/>
      <c r="CN46" s="94"/>
      <c r="CO46" s="94"/>
      <c r="CP46" s="94"/>
      <c r="CQ46" s="94"/>
      <c r="CR46" s="94"/>
      <c r="CS46" s="94"/>
      <c r="CT46" s="94"/>
      <c r="CU46" s="94"/>
      <c r="CV46" s="94"/>
      <c r="CW46" s="94"/>
      <c r="CX46" s="94"/>
      <c r="CY46" s="94"/>
      <c r="CZ46" s="94"/>
      <c r="DA46" s="94"/>
      <c r="DB46" s="94"/>
      <c r="DC46" s="94"/>
      <c r="DD46" s="94"/>
      <c r="DE46" s="94"/>
      <c r="DF46" s="94"/>
      <c r="DG46" s="94"/>
      <c r="DH46" s="94"/>
      <c r="DI46" s="94"/>
      <c r="DJ46" s="94"/>
      <c r="DK46" s="94"/>
      <c r="DL46" s="94"/>
      <c r="DM46" s="94"/>
      <c r="DN46" s="94"/>
      <c r="DO46" s="94"/>
      <c r="DP46" s="94"/>
      <c r="DQ46" s="94"/>
      <c r="DR46" s="94"/>
      <c r="DS46" s="94"/>
      <c r="DT46" s="94"/>
      <c r="DU46" s="94"/>
      <c r="DV46" s="94"/>
      <c r="DW46" s="94"/>
      <c r="DX46" s="94"/>
      <c r="DY46" s="94"/>
      <c r="DZ46" s="94"/>
      <c r="EA46" s="94"/>
      <c r="EB46" s="94"/>
      <c r="EC46" s="94"/>
      <c r="ED46" s="94"/>
      <c r="EE46" s="94"/>
      <c r="EF46" s="94"/>
      <c r="EG46" s="94"/>
      <c r="EH46" s="94"/>
      <c r="EI46" s="94"/>
      <c r="EJ46" s="94"/>
      <c r="EK46" s="94"/>
      <c r="EL46" s="94"/>
      <c r="EM46" s="94"/>
      <c r="EN46" s="94"/>
      <c r="EO46" s="94"/>
      <c r="EP46" s="94"/>
      <c r="EQ46" s="94"/>
      <c r="ER46" s="94"/>
      <c r="ES46" s="94"/>
      <c r="ET46" s="94"/>
      <c r="EU46" s="94"/>
      <c r="EV46" s="94"/>
      <c r="EW46" s="94"/>
      <c r="EX46" s="94"/>
      <c r="EY46" s="94"/>
      <c r="EZ46" s="94"/>
      <c r="FA46" s="94"/>
      <c r="FB46" s="94"/>
      <c r="FC46" s="94"/>
      <c r="FD46" s="94"/>
      <c r="FE46" s="94"/>
      <c r="FF46" s="94"/>
      <c r="FG46" s="94"/>
      <c r="FH46" s="94"/>
      <c r="FI46" s="94"/>
      <c r="FJ46" s="94"/>
      <c r="FK46" s="94"/>
      <c r="FL46" s="94"/>
      <c r="FM46" s="94"/>
      <c r="FN46" s="94"/>
      <c r="FO46" s="94"/>
      <c r="FP46" s="92"/>
      <c r="FQ46" s="92"/>
      <c r="FR46" s="92"/>
      <c r="FS46" s="92"/>
      <c r="FT46" s="92"/>
      <c r="FU46" s="92"/>
      <c r="FV46" s="92"/>
      <c r="FW46" s="92"/>
      <c r="FX46" s="92"/>
      <c r="FY46" s="92"/>
      <c r="FZ46" s="92"/>
      <c r="GA46" s="92"/>
      <c r="GB46" s="92"/>
      <c r="GC46" s="92"/>
      <c r="GD46" s="92"/>
      <c r="GE46" s="92"/>
      <c r="GF46" s="92"/>
      <c r="GG46" s="92"/>
      <c r="GH46" s="92"/>
      <c r="GI46" s="92"/>
      <c r="GJ46" s="92"/>
    </row>
    <row r="47" spans="1:192" s="1" customFormat="1" ht="40.15" customHeight="1">
      <c r="A47" s="6"/>
      <c r="B47" s="20"/>
      <c r="C47" s="16"/>
      <c r="D47" s="16"/>
      <c r="E47" s="17"/>
      <c r="F47" s="18"/>
      <c r="G47" s="18"/>
      <c r="H47" s="19"/>
      <c r="I47" s="16"/>
      <c r="J47" s="14" t="str">
        <f t="shared" ca="1" si="112"/>
        <v/>
      </c>
      <c r="K47" s="14" t="str">
        <f t="shared" ca="1" si="112"/>
        <v/>
      </c>
      <c r="L47" s="14" t="str">
        <f t="shared" ca="1" si="112"/>
        <v/>
      </c>
      <c r="M47" s="14" t="str">
        <f t="shared" ca="1" si="112"/>
        <v/>
      </c>
      <c r="N47" s="14" t="str">
        <f t="shared" ca="1" si="112"/>
        <v/>
      </c>
      <c r="O47" s="14" t="str">
        <f t="shared" ca="1" si="112"/>
        <v/>
      </c>
      <c r="P47" s="14" t="str">
        <f t="shared" ca="1" si="112"/>
        <v/>
      </c>
      <c r="Q47" s="14" t="str">
        <f t="shared" ca="1" si="112"/>
        <v/>
      </c>
      <c r="R47" s="14" t="str">
        <f t="shared" ca="1" si="112"/>
        <v/>
      </c>
      <c r="S47" s="14" t="str">
        <f t="shared" ca="1" si="112"/>
        <v/>
      </c>
      <c r="T47" s="14" t="str">
        <f t="shared" ca="1" si="113"/>
        <v/>
      </c>
      <c r="U47" s="14" t="str">
        <f t="shared" ca="1" si="113"/>
        <v/>
      </c>
      <c r="V47" s="14" t="str">
        <f t="shared" ca="1" si="113"/>
        <v/>
      </c>
      <c r="W47" s="14" t="str">
        <f t="shared" ca="1" si="113"/>
        <v/>
      </c>
      <c r="X47" s="14" t="str">
        <f t="shared" ca="1" si="113"/>
        <v/>
      </c>
      <c r="Y47" s="14" t="str">
        <f t="shared" ca="1" si="113"/>
        <v/>
      </c>
      <c r="Z47" s="14" t="str">
        <f t="shared" ca="1" si="113"/>
        <v/>
      </c>
      <c r="AA47" s="14" t="str">
        <f t="shared" ca="1" si="113"/>
        <v/>
      </c>
      <c r="AB47" s="14" t="str">
        <f t="shared" ca="1" si="113"/>
        <v/>
      </c>
      <c r="AC47" s="14" t="str">
        <f t="shared" ca="1" si="113"/>
        <v/>
      </c>
      <c r="AD47" s="14" t="str">
        <f t="shared" ca="1" si="114"/>
        <v/>
      </c>
      <c r="AE47" s="14" t="str">
        <f t="shared" ca="1" si="114"/>
        <v/>
      </c>
      <c r="AF47" s="14" t="str">
        <f t="shared" ca="1" si="114"/>
        <v/>
      </c>
      <c r="AG47" s="14" t="str">
        <f t="shared" ca="1" si="114"/>
        <v/>
      </c>
      <c r="AH47" s="14" t="str">
        <f t="shared" ca="1" si="114"/>
        <v/>
      </c>
      <c r="AI47" s="14" t="str">
        <f t="shared" ca="1" si="114"/>
        <v/>
      </c>
      <c r="AJ47" s="14" t="str">
        <f t="shared" ca="1" si="114"/>
        <v/>
      </c>
      <c r="AK47" s="14" t="str">
        <f t="shared" ca="1" si="114"/>
        <v/>
      </c>
      <c r="AL47" s="14" t="str">
        <f t="shared" ca="1" si="114"/>
        <v/>
      </c>
      <c r="AM47" s="14" t="str">
        <f t="shared" ca="1" si="114"/>
        <v/>
      </c>
      <c r="AN47" s="14" t="str">
        <f t="shared" ca="1" si="115"/>
        <v/>
      </c>
      <c r="AO47" s="14" t="str">
        <f t="shared" ca="1" si="115"/>
        <v/>
      </c>
      <c r="AP47" s="14" t="str">
        <f t="shared" ca="1" si="115"/>
        <v/>
      </c>
      <c r="AQ47" s="14" t="str">
        <f t="shared" ca="1" si="115"/>
        <v/>
      </c>
      <c r="AR47" s="14" t="str">
        <f t="shared" ca="1" si="115"/>
        <v/>
      </c>
      <c r="AS47" s="14" t="str">
        <f t="shared" ca="1" si="115"/>
        <v/>
      </c>
      <c r="AT47" s="14" t="str">
        <f t="shared" ca="1" si="115"/>
        <v/>
      </c>
      <c r="AU47" s="14" t="str">
        <f t="shared" ca="1" si="115"/>
        <v/>
      </c>
      <c r="AV47" s="14" t="str">
        <f t="shared" ca="1" si="115"/>
        <v/>
      </c>
      <c r="AW47" s="14" t="str">
        <f t="shared" ca="1" si="115"/>
        <v/>
      </c>
      <c r="AX47" s="14" t="str">
        <f t="shared" ca="1" si="116"/>
        <v/>
      </c>
      <c r="AY47" s="14" t="str">
        <f t="shared" ca="1" si="116"/>
        <v/>
      </c>
      <c r="AZ47" s="14" t="str">
        <f t="shared" ca="1" si="116"/>
        <v/>
      </c>
      <c r="BA47" s="14" t="str">
        <f t="shared" ca="1" si="116"/>
        <v/>
      </c>
      <c r="BB47" s="14" t="str">
        <f t="shared" ca="1" si="116"/>
        <v/>
      </c>
      <c r="BC47" s="14" t="str">
        <f t="shared" ca="1" si="116"/>
        <v/>
      </c>
      <c r="BD47" s="14" t="str">
        <f t="shared" ca="1" si="116"/>
        <v/>
      </c>
      <c r="BE47" s="14" t="str">
        <f t="shared" ca="1" si="116"/>
        <v/>
      </c>
      <c r="BF47" s="14" t="str">
        <f t="shared" ca="1" si="116"/>
        <v/>
      </c>
      <c r="BG47" s="14" t="str">
        <f t="shared" ca="1" si="116"/>
        <v/>
      </c>
      <c r="BH47" s="14" t="str">
        <f t="shared" ca="1" si="117"/>
        <v/>
      </c>
      <c r="BI47" s="14" t="str">
        <f t="shared" ca="1" si="117"/>
        <v/>
      </c>
      <c r="BJ47" s="14" t="str">
        <f t="shared" ca="1" si="117"/>
        <v/>
      </c>
      <c r="BK47" s="14" t="str">
        <f t="shared" ca="1" si="117"/>
        <v/>
      </c>
      <c r="BL47" s="14" t="str">
        <f t="shared" ca="1" si="117"/>
        <v/>
      </c>
      <c r="BM47" s="14" t="str">
        <f t="shared" ca="1" si="117"/>
        <v/>
      </c>
      <c r="BN47" s="67"/>
      <c r="BO47" s="60" t="s">
        <v>89</v>
      </c>
      <c r="BP47" s="16" t="s">
        <v>42</v>
      </c>
      <c r="BQ47" s="16" t="s">
        <v>26</v>
      </c>
      <c r="BR47" s="76">
        <v>1</v>
      </c>
      <c r="BS47" s="69">
        <v>44942</v>
      </c>
      <c r="BT47" s="69">
        <v>45016</v>
      </c>
      <c r="BU47" s="70">
        <f t="shared" si="118"/>
        <v>74</v>
      </c>
      <c r="BV47" s="92"/>
      <c r="BW47" s="92"/>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c r="DT47" s="96"/>
      <c r="DU47" s="96"/>
      <c r="DV47" s="96"/>
      <c r="DW47" s="96"/>
      <c r="DX47" s="96"/>
      <c r="DY47" s="96"/>
      <c r="DZ47" s="96"/>
      <c r="EA47" s="96"/>
      <c r="EB47" s="96"/>
      <c r="EC47" s="96"/>
      <c r="ED47" s="96"/>
      <c r="EE47" s="96"/>
      <c r="EF47" s="96"/>
      <c r="EG47" s="96"/>
      <c r="EH47" s="96"/>
      <c r="EI47" s="96"/>
      <c r="EJ47" s="96"/>
      <c r="EK47" s="96"/>
      <c r="EL47" s="96"/>
      <c r="EM47" s="96"/>
      <c r="EN47" s="96"/>
      <c r="EO47" s="96"/>
      <c r="EP47" s="96"/>
      <c r="EQ47" s="96"/>
      <c r="ER47" s="96"/>
      <c r="ES47" s="96"/>
      <c r="ET47" s="96"/>
      <c r="EU47" s="96"/>
      <c r="EV47" s="96"/>
      <c r="EW47" s="96"/>
      <c r="EX47" s="96"/>
      <c r="EY47" s="96"/>
      <c r="EZ47" s="96"/>
      <c r="FA47" s="96"/>
      <c r="FB47" s="96"/>
      <c r="FC47" s="96"/>
      <c r="FD47" s="96"/>
      <c r="FE47" s="96"/>
      <c r="FF47" s="96"/>
      <c r="FG47" s="96"/>
      <c r="FH47" s="96"/>
      <c r="FI47" s="96"/>
      <c r="FJ47" s="96"/>
      <c r="FK47" s="96"/>
      <c r="FL47" s="96"/>
      <c r="FM47" s="96"/>
      <c r="FN47" s="96"/>
      <c r="FO47" s="96"/>
      <c r="FP47" s="92"/>
      <c r="FQ47" s="92"/>
      <c r="FR47" s="92"/>
      <c r="FS47" s="92"/>
      <c r="FT47" s="92"/>
      <c r="FU47" s="92"/>
      <c r="FV47" s="92"/>
      <c r="FW47" s="92"/>
      <c r="FX47" s="92"/>
      <c r="FY47" s="92"/>
      <c r="FZ47" s="92"/>
      <c r="GA47" s="92"/>
      <c r="GB47" s="92"/>
      <c r="GC47" s="92"/>
      <c r="GD47" s="92"/>
      <c r="GE47" s="92"/>
      <c r="GF47" s="92"/>
      <c r="GG47" s="92"/>
      <c r="GH47" s="92"/>
      <c r="GI47" s="92"/>
      <c r="GJ47" s="92"/>
    </row>
    <row r="48" spans="1:192" s="1" customFormat="1" ht="40.15" customHeight="1">
      <c r="A48" s="7"/>
      <c r="B48" s="57" t="s">
        <v>90</v>
      </c>
      <c r="C48" s="16"/>
      <c r="D48" s="16"/>
      <c r="E48" s="28"/>
      <c r="F48" s="38"/>
      <c r="G48" s="38"/>
      <c r="H48" s="39"/>
      <c r="I48" s="16"/>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row>
    <row r="49" spans="4:9" ht="30" customHeight="1">
      <c r="D49" s="4"/>
      <c r="H49" s="8"/>
      <c r="I49" s="3"/>
    </row>
    <row r="50" spans="4:9" ht="30" customHeight="1">
      <c r="D50" s="5"/>
    </row>
  </sheetData>
  <mergeCells count="13">
    <mergeCell ref="CA4:CD4"/>
    <mergeCell ref="CF4:CI4"/>
    <mergeCell ref="CK4:CN4"/>
    <mergeCell ref="CP4:CS4"/>
    <mergeCell ref="CU4:CX4"/>
    <mergeCell ref="Y4:AB4"/>
    <mergeCell ref="AD4:AG4"/>
    <mergeCell ref="B2:I2"/>
    <mergeCell ref="J2:O2"/>
    <mergeCell ref="P2:U2"/>
    <mergeCell ref="J4:M4"/>
    <mergeCell ref="O4:R4"/>
    <mergeCell ref="T4:W4"/>
  </mergeCells>
  <phoneticPr fontId="24" type="noConversion"/>
  <conditionalFormatting sqref="E9:E48 BR9:BR47">
    <cfRule type="dataBar" priority="34">
      <dataBar>
        <cfvo type="num" val="0"/>
        <cfvo type="num" val="1"/>
        <color theme="9" tint="0.59999389629810485"/>
      </dataBar>
      <extLst>
        <ext xmlns:x14="http://schemas.microsoft.com/office/spreadsheetml/2009/9/main" uri="{B025F937-C7B1-47D3-B67F-A62EFF666E3E}">
          <x14:id>{BF2B6452-7C84-42DF-BE5D-B3B8CB5F5069}</x14:id>
        </ext>
      </extLst>
    </cfRule>
  </conditionalFormatting>
  <conditionalFormatting sqref="J7:BL48 BX7:DO7 DP7:ES8">
    <cfRule type="expression" dxfId="49" priority="30">
      <formula>AND(TODAY()&gt;=J$7,TODAY()&lt;K$7)</formula>
    </cfRule>
  </conditionalFormatting>
  <conditionalFormatting sqref="J6:AN6 CT6:DB6 BX6:CM6 CO6:CR6">
    <cfRule type="expression" dxfId="48" priority="33">
      <formula>J$7&lt;=EOMONTH($J$7,0)</formula>
    </cfRule>
  </conditionalFormatting>
  <conditionalFormatting sqref="K6:BM6 CT6:DO6 DQ6:EA6 BY6:CM6 CO6:CR6">
    <cfRule type="expression" dxfId="47" priority="32">
      <formula>AND(K$7&lt;=EOMONTH($J$7,2),K$7&gt;EOMONTH($J$7,0),K$7&gt;EOMONTH($J$7,1))</formula>
    </cfRule>
  </conditionalFormatting>
  <conditionalFormatting sqref="J6:BM6 CT6:DO6 DQ6:EA6 BX6:CM6 CO6:CR6">
    <cfRule type="expression" dxfId="46" priority="31">
      <formula>AND(J$7&lt;=EOMONTH($J$7,1),J$7&gt;EOMONTH($J$7,0))</formula>
    </cfRule>
  </conditionalFormatting>
  <conditionalFormatting sqref="J10:BM47">
    <cfRule type="expression" dxfId="45" priority="36" stopIfTrue="1">
      <formula>AND($C10="Low Risk",J$7&gt;=$F10,J$7&lt;=$F10+$H10-1)</formula>
    </cfRule>
    <cfRule type="expression" dxfId="44" priority="37" stopIfTrue="1">
      <formula>AND($C10="High Risk",J$7&gt;=$F10,J$7&lt;=$F10+$H10-1)</formula>
    </cfRule>
    <cfRule type="expression" dxfId="43" priority="38" stopIfTrue="1">
      <formula>AND($C10="On Track",J$7&gt;=$F10,J$7&lt;=$F10+$H10-1)</formula>
    </cfRule>
    <cfRule type="expression" dxfId="42" priority="39" stopIfTrue="1">
      <formula>AND($C10="Med Risk",J$7&gt;=$F10,J$7&lt;=$F10+$H10-1)</formula>
    </cfRule>
    <cfRule type="expression" dxfId="41" priority="40" stopIfTrue="1">
      <formula>AND(LEN($C10)=0,J$7&gt;=$F10,J$7&lt;=$F10+$H10-1)</formula>
    </cfRule>
  </conditionalFormatting>
  <conditionalFormatting sqref="J48:BM48">
    <cfRule type="expression" dxfId="40" priority="42" stopIfTrue="1">
      <formula>AND(#REF!="Low Risk",J$7&gt;=#REF!,J$7&lt;=#REF!+#REF!-1)</formula>
    </cfRule>
    <cfRule type="expression" dxfId="39" priority="43" stopIfTrue="1">
      <formula>AND(#REF!="High Risk",J$7&gt;=#REF!,J$7&lt;=#REF!+#REF!-1)</formula>
    </cfRule>
    <cfRule type="expression" dxfId="38" priority="44" stopIfTrue="1">
      <formula>AND(#REF!="On Track",J$7&gt;=#REF!,J$7&lt;=#REF!+#REF!-1)</formula>
    </cfRule>
    <cfRule type="expression" dxfId="37" priority="45" stopIfTrue="1">
      <formula>AND(#REF!="Med Risk",J$7&gt;=#REF!,J$7&lt;=#REF!+#REF!-1)</formula>
    </cfRule>
    <cfRule type="expression" dxfId="36" priority="46" stopIfTrue="1">
      <formula>AND(LEN(#REF!)=0,J$7&gt;=#REF!,J$7&lt;=#REF!+#REF!-1)</formula>
    </cfRule>
  </conditionalFormatting>
  <conditionalFormatting sqref="BM7:BM48">
    <cfRule type="expression" dxfId="35" priority="101">
      <formula>AND(TODAY()&gt;=BM$7,TODAY()&lt;BX$7)</formula>
    </cfRule>
  </conditionalFormatting>
  <conditionalFormatting sqref="DP6">
    <cfRule type="expression" dxfId="34" priority="103">
      <formula>CS$7&lt;=EOMONTH($J$7,0)</formula>
    </cfRule>
  </conditionalFormatting>
  <conditionalFormatting sqref="DP6">
    <cfRule type="expression" dxfId="33" priority="105">
      <formula>AND(CS$7&lt;=EOMONTH($J$7,2),CS$7&gt;EOMONTH($J$7,0),CS$7&gt;EOMONTH($J$7,1))</formula>
    </cfRule>
  </conditionalFormatting>
  <conditionalFormatting sqref="DP6">
    <cfRule type="expression" dxfId="32" priority="107">
      <formula>AND(CS$7&lt;=EOMONTH($J$7,1),CS$7&gt;EOMONTH($J$7,0))</formula>
    </cfRule>
  </conditionalFormatting>
  <conditionalFormatting sqref="CV6">
    <cfRule type="expression" dxfId="31" priority="109">
      <formula>CN$7&lt;=EOMONTH($J$7,0)</formula>
    </cfRule>
  </conditionalFormatting>
  <conditionalFormatting sqref="CV6">
    <cfRule type="expression" dxfId="30" priority="111">
      <formula>AND(CN$7&lt;=EOMONTH($J$7,2),CN$7&gt;EOMONTH($J$7,0),CN$7&gt;EOMONTH($J$7,1))</formula>
    </cfRule>
  </conditionalFormatting>
  <conditionalFormatting sqref="CV6">
    <cfRule type="expression" dxfId="29" priority="113">
      <formula>AND(CN$7&lt;=EOMONTH($J$7,1),CN$7&gt;EOMONTH($J$7,0))</formula>
    </cfRule>
  </conditionalFormatting>
  <conditionalFormatting sqref="EC6">
    <cfRule type="expression" dxfId="28" priority="21">
      <formula>AND(EC$7&lt;=EOMONTH($J$7,2),EC$7&gt;EOMONTH($J$7,0),EC$7&gt;EOMONTH($J$7,1))</formula>
    </cfRule>
  </conditionalFormatting>
  <conditionalFormatting sqref="EC6">
    <cfRule type="expression" dxfId="27" priority="20">
      <formula>AND(EC$7&lt;=EOMONTH($J$7,1),EC$7&gt;EOMONTH($J$7,0))</formula>
    </cfRule>
  </conditionalFormatting>
  <conditionalFormatting sqref="EB6">
    <cfRule type="expression" dxfId="26" priority="22">
      <formula>DE$7&lt;=EOMONTH($J$7,0)</formula>
    </cfRule>
  </conditionalFormatting>
  <conditionalFormatting sqref="EB6">
    <cfRule type="expression" dxfId="25" priority="23">
      <formula>AND(DE$7&lt;=EOMONTH($J$7,2),DE$7&gt;EOMONTH($J$7,0),DE$7&gt;EOMONTH($J$7,1))</formula>
    </cfRule>
  </conditionalFormatting>
  <conditionalFormatting sqref="EB6">
    <cfRule type="expression" dxfId="24" priority="24">
      <formula>AND(DE$7&lt;=EOMONTH($J$7,1),DE$7&gt;EOMONTH($J$7,0))</formula>
    </cfRule>
  </conditionalFormatting>
  <conditionalFormatting sqref="EU7:FX7">
    <cfRule type="expression" dxfId="23" priority="19">
      <formula>AND(TODAY()&gt;=EU$7,TODAY()&lt;EV$7)</formula>
    </cfRule>
  </conditionalFormatting>
  <conditionalFormatting sqref="FA6:FI6 EV6:EY6">
    <cfRule type="expression" dxfId="22" priority="15">
      <formula>EV$7&lt;=EOMONTH($J$7,0)</formula>
    </cfRule>
  </conditionalFormatting>
  <conditionalFormatting sqref="FA6:FV6 EV6:EY6">
    <cfRule type="expression" dxfId="21" priority="14">
      <formula>AND(EV$7&lt;=EOMONTH($J$7,2),EV$7&gt;EOMONTH($J$7,0),EV$7&gt;EOMONTH($J$7,1))</formula>
    </cfRule>
  </conditionalFormatting>
  <conditionalFormatting sqref="FA6:FV6 EV6:EY6">
    <cfRule type="expression" dxfId="20" priority="13">
      <formula>AND(EV$7&lt;=EOMONTH($J$7,1),EV$7&gt;EOMONTH($J$7,0))</formula>
    </cfRule>
  </conditionalFormatting>
  <conditionalFormatting sqref="FC6">
    <cfRule type="expression" dxfId="19" priority="16">
      <formula>EU$7&lt;=EOMONTH($J$7,0)</formula>
    </cfRule>
  </conditionalFormatting>
  <conditionalFormatting sqref="FC6">
    <cfRule type="expression" dxfId="18" priority="17">
      <formula>AND(EU$7&lt;=EOMONTH($J$7,2),EU$7&gt;EOMONTH($J$7,0),EU$7&gt;EOMONTH($J$7,1))</formula>
    </cfRule>
  </conditionalFormatting>
  <conditionalFormatting sqref="FC6">
    <cfRule type="expression" dxfId="17" priority="18">
      <formula>AND(EU$7&lt;=EOMONTH($J$7,1),EU$7&gt;EOMONTH($J$7,0))</formula>
    </cfRule>
  </conditionalFormatting>
  <conditionalFormatting sqref="FZ6:GJ6">
    <cfRule type="expression" dxfId="16" priority="9">
      <formula>AND(FZ$7&lt;=EOMONTH($J$7,2),FZ$7&gt;EOMONTH($J$7,0),FZ$7&gt;EOMONTH($J$7,1))</formula>
    </cfRule>
  </conditionalFormatting>
  <conditionalFormatting sqref="FZ6:GJ6">
    <cfRule type="expression" dxfId="15" priority="8">
      <formula>AND(FZ$7&lt;=EOMONTH($J$7,1),FZ$7&gt;EOMONTH($J$7,0))</formula>
    </cfRule>
  </conditionalFormatting>
  <conditionalFormatting sqref="FY6">
    <cfRule type="expression" dxfId="14" priority="10">
      <formula>FB$7&lt;=EOMONTH($J$7,0)</formula>
    </cfRule>
  </conditionalFormatting>
  <conditionalFormatting sqref="FY6">
    <cfRule type="expression" dxfId="13" priority="11">
      <formula>AND(FB$7&lt;=EOMONTH($J$7,2),FB$7&gt;EOMONTH($J$7,0),FB$7&gt;EOMONTH($J$7,1))</formula>
    </cfRule>
  </conditionalFormatting>
  <conditionalFormatting sqref="FY6">
    <cfRule type="expression" dxfId="12" priority="12">
      <formula>AND(FB$7&lt;=EOMONTH($J$7,1),FB$7&gt;EOMONTH($J$7,0))</formula>
    </cfRule>
  </conditionalFormatting>
  <conditionalFormatting sqref="FY7:GJ7">
    <cfRule type="expression" dxfId="11" priority="7">
      <formula>AND(TODAY()&gt;=FY$7,TODAY()&lt;FZ$7)</formula>
    </cfRule>
  </conditionalFormatting>
  <conditionalFormatting sqref="BX9:DZ9">
    <cfRule type="expression" dxfId="10" priority="5">
      <formula>AND(TODAY()&gt;=BX$7,TODAY()&lt;BY$7)</formula>
    </cfRule>
  </conditionalFormatting>
  <conditionalFormatting sqref="EA9">
    <cfRule type="expression" dxfId="9" priority="6">
      <formula>AND(TODAY()&gt;=EA$7,TODAY()&lt;EL$7)</formula>
    </cfRule>
  </conditionalFormatting>
  <conditionalFormatting sqref="EB9:GD9">
    <cfRule type="expression" dxfId="8" priority="3">
      <formula>AND(TODAY()&gt;=EB$7,TODAY()&lt;EC$7)</formula>
    </cfRule>
  </conditionalFormatting>
  <conditionalFormatting sqref="GE9">
    <cfRule type="expression" dxfId="7" priority="4">
      <formula>AND(TODAY()&gt;=GE$7,TODAY()&lt;GP$7)</formula>
    </cfRule>
  </conditionalFormatting>
  <conditionalFormatting sqref="GF9:IH9">
    <cfRule type="expression" dxfId="6" priority="1">
      <formula>AND(TODAY()&gt;=GF$7,TODAY()&lt;GG$7)</formula>
    </cfRule>
  </conditionalFormatting>
  <conditionalFormatting sqref="II9">
    <cfRule type="expression" dxfId="5" priority="2">
      <formula>AND(TODAY()&gt;=II$7,TODAY()&lt;IT$7)</formula>
    </cfRule>
  </conditionalFormatting>
  <dataValidations count="13">
    <dataValidation type="list" allowBlank="1" showInputMessage="1" sqref="C11 BP11" xr:uid="{2A71DF35-3E17-4EA3-9F65-3869ED6D651B}">
      <formula1>"Goal,Milestone,On Track, Low Risk, Med Risk, High Risk"</formula1>
    </dataValidation>
    <dataValidation type="list" allowBlank="1" showInputMessage="1" showErrorMessage="1" sqref="C10 C12:C47 BP10 BP12:BP47" xr:uid="{A8CFFA66-BA13-4963-ABE3-DD76F5716C76}">
      <formula1>"Goal,Milestone,On Track, Low Risk, Med Risk, High Risk"</formula1>
    </dataValidation>
    <dataValidation type="whole" operator="greaterThanOrEqual" allowBlank="1" showInputMessage="1" promptTitle="Scrolling Increment" prompt="Changing this number will scroll the Gantt Chart view." sqref="C7" xr:uid="{86087FA1-35BE-457A-912C-7FF26BCE687A}">
      <formula1>0</formula1>
    </dataValidation>
    <dataValidation allowBlank="1" showInputMessage="1" showErrorMessage="1" prompt="This is an empty row" sqref="A47" xr:uid="{008E5CA1-A949-4186-A5FB-74F6E9478170}"/>
    <dataValidation allowBlank="1" showInputMessage="1" showErrorMessage="1" prompt="This row marks the end of the Gantt milestone data. DO NOT enter anything in this row. _x000a_To add more items, insert new rows above this one._x000a_" sqref="A48" xr:uid="{CEB624D0-0F11-44F9-B89D-CE4F5F747510}"/>
    <dataValidation allowBlank="1" showInputMessage="1" showErrorMessage="1" prompt="Enter Project information starting in cell B11 through cell G11. _x000a_Enter Milestone Description, select a Category, assign someone to the task, and enter the progress, start date, and number of days for the task to start charting._x000a_" sqref="A11" xr:uid="{6BCA7D1C-2B33-4267-B02B-4DBA8944EFBD}"/>
    <dataValidation allowBlank="1" showInputMessage="1" showErrorMessage="1" prompt="This row contains headers for the project schedule.  B9 through G9 contains schedule information.  Cells I9 through BL9 contain the first letter of each day of the week for the date above that heading._x000a_All project timeline charting is auto generated." sqref="A9" xr:uid="{B8D2B96F-34FD-4F20-9F50-24DB43B4F207}"/>
    <dataValidation allowBlank="1" showInputMessage="1" showErrorMessage="1" prompt="A scrollbar is in cells I8 through BL8. _x000a_To jump forward or backward in the timeline, enter a value of 0 or higher in cell C7._x000a_A value of 0 takes you to the beginning of the chart." sqref="A8" xr:uid="{74A0C51E-7215-45D6-BD24-C245B7BE27E3}"/>
    <dataValidation allowBlank="1" showInputMessage="1" showErrorMessage="1" prompt="Cells I9 through BL9 contain the day number of the month for the Month represented in the cell block above each date cell and are auto calculated._x000a_Do not modify these cells._x000a_" sqref="A7" xr:uid="{4842210D-BF55-4A86-A4C6-842F795F4B74}"/>
    <dataValidation allowBlank="1" showInputMessage="1" showErrorMessage="1" prompt="A Scrolling Increment is in cell C7. _x000a_Months for the dates in row 7 are displayed starting in cells I6 through cell BL6._x000a_Do not modify these cells. They are auto updated based on the project start date in cell F6." sqref="A6" xr:uid="{EA9CC617-2BA8-4E15-BE35-1DC8ED6023FF}"/>
    <dataValidation allowBlank="1" showInputMessage="1" showErrorMessage="1" prompt="Enter the name of the Project Lead in cell B5. Enter the Project Start date in cell C6 or allow the sample formula to find the smallest date value from the Gantt Data table.  _x000a_Project Start Date: label is in cell B6." sqref="A5" xr:uid="{FAE763E7-9FD8-4860-8671-9ACC7ED6CF64}"/>
    <dataValidation allowBlank="1" showInputMessage="1" showErrorMessage="1" prompt="Enter Company Name in cell B4._x000a_A legend is in cells I4 through AC4.  The Legend label is in cell G4." sqref="A4" xr:uid="{80AAC854-89E1-4DDF-A7BB-5345D03244F7}"/>
    <dataValidation allowBlank="1" showInputMessage="1" showErrorMessage="1" promptTitle="Create a Gantt Chart " prompt="Enter title of this project in cell B2. _x000a_Information about how to use this worksheet, including instructions for screen readers and the author of this workbook is in the About worksheet._x000a_Continue navigating down column A to hear further instructions." sqref="A2" xr:uid="{CFF7D6BF-E50E-4A95-ACAE-5DE35B344326}"/>
  </dataValidations>
  <printOptions horizontalCentered="1"/>
  <pageMargins left="0.25" right="0.25" top="0.75" bottom="0.75" header="0.3" footer="0.3"/>
  <pageSetup scale="38" fitToHeight="0" orientation="landscape" r:id="rId1"/>
  <headerFooter differentFirst="1" scaleWithDoc="0">
    <oddFooter>Page &amp;P of &amp;N</oddFooter>
  </headerFooter>
  <ignoredErrors>
    <ignoredError sqref="ET7"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Scroll Bar 1">
              <controlPr defaultSize="0" autoPict="0" altText="Scroll bar to scroll through the Ghantt project timeline.">
                <anchor moveWithCells="1">
                  <from>
                    <xdr:col>9</xdr:col>
                    <xdr:colOff>28575</xdr:colOff>
                    <xdr:row>7</xdr:row>
                    <xdr:rowOff>57150</xdr:rowOff>
                  </from>
                  <to>
                    <xdr:col>64</xdr:col>
                    <xdr:colOff>228600</xdr:colOff>
                    <xdr:row>8</xdr:row>
                    <xdr:rowOff>0</xdr:rowOff>
                  </to>
                </anchor>
              </controlPr>
            </control>
          </mc:Choice>
        </mc:AlternateContent>
      </controls>
    </mc:Choice>
  </mc:AlternateContent>
  <tableParts count="1">
    <tablePart r:id="rId5"/>
  </tableParts>
  <extLst>
    <ext xmlns:x14="http://schemas.microsoft.com/office/spreadsheetml/2009/9/main" uri="{78C0D931-6437-407d-A8EE-F0AAD7539E65}">
      <x14:conditionalFormattings>
        <x14:conditionalFormatting xmlns:xm="http://schemas.microsoft.com/office/excel/2006/main">
          <x14:cfRule type="dataBar" id="{BF2B6452-7C84-42DF-BE5D-B3B8CB5F5069}">
            <x14:dataBar minLength="0" maxLength="100" gradient="0">
              <x14:cfvo type="num">
                <xm:f>0</xm:f>
              </x14:cfvo>
              <x14:cfvo type="num">
                <xm:f>1</xm:f>
              </x14:cfvo>
              <x14:negativeFillColor rgb="FFFF0000"/>
              <x14:axisColor rgb="FF000000"/>
            </x14:dataBar>
          </x14:cfRule>
          <xm:sqref>E9:E48 BR9:BR47</xm:sqref>
        </x14:conditionalFormatting>
        <x14:conditionalFormatting xmlns:xm="http://schemas.microsoft.com/office/excel/2006/main">
          <x14:cfRule type="iconSet" priority="41" id="{5AD67FB9-23B4-4F54-BD80-7A6CF9720346}">
            <x14:iconSet iconSet="3Stars" showValue="0" custom="1">
              <x14:cfvo type="percent">
                <xm:f>0</xm:f>
              </x14:cfvo>
              <x14:cfvo type="num">
                <xm:f>1</xm:f>
              </x14:cfvo>
              <x14:cfvo type="num">
                <xm:f>2</xm:f>
              </x14:cfvo>
              <x14:cfIcon iconSet="NoIcons" iconId="0"/>
              <x14:cfIcon iconSet="3Flags" iconId="1"/>
              <x14:cfIcon iconSet="3Signs" iconId="0"/>
            </x14:iconSet>
          </x14:cfRule>
          <xm:sqref>J48:BM48</xm:sqref>
        </x14:conditionalFormatting>
        <x14:conditionalFormatting xmlns:xm="http://schemas.microsoft.com/office/excel/2006/main">
          <x14:cfRule type="iconSet" priority="76" id="{67763332-2AE9-4F93-8BB7-5ECDB6B99BA2}">
            <x14:iconSet iconSet="3Stars" showValue="0" custom="1">
              <x14:cfvo type="percent">
                <xm:f>0</xm:f>
              </x14:cfvo>
              <x14:cfvo type="num">
                <xm:f>1</xm:f>
              </x14:cfvo>
              <x14:cfvo type="num">
                <xm:f>2</xm:f>
              </x14:cfvo>
              <x14:cfIcon iconSet="NoIcons" iconId="0"/>
              <x14:cfIcon iconSet="3Flags" iconId="1"/>
              <x14:cfIcon iconSet="3Signs" iconId="0"/>
            </x14:iconSet>
          </x14:cfRule>
          <xm:sqref>J10:BM47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0cfed2-d10c-4cf3-a2ed-e85666557061" xsi:nil="true"/>
    <lcf76f155ced4ddcb4097134ff3c332f xmlns="864be915-27d9-43a9-9f05-fef8ca23a2d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4D1538D582977418E672F2AA0BD329F" ma:contentTypeVersion="13" ma:contentTypeDescription="Create a new document." ma:contentTypeScope="" ma:versionID="7d7d1a5ef14277a99a3772af7d0dcc72">
  <xsd:schema xmlns:xsd="http://www.w3.org/2001/XMLSchema" xmlns:xs="http://www.w3.org/2001/XMLSchema" xmlns:p="http://schemas.microsoft.com/office/2006/metadata/properties" xmlns:ns2="864be915-27d9-43a9-9f05-fef8ca23a2da" xmlns:ns3="8b0cfed2-d10c-4cf3-a2ed-e85666557061" targetNamespace="http://schemas.microsoft.com/office/2006/metadata/properties" ma:root="true" ma:fieldsID="9ba7abe61866c675ea156cdd0c2b8df7" ns2:_="" ns3:_="">
    <xsd:import namespace="864be915-27d9-43a9-9f05-fef8ca23a2da"/>
    <xsd:import namespace="8b0cfed2-d10c-4cf3-a2ed-e8566655706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be915-27d9-43a9-9f05-fef8ca23a2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ab86591-d70f-4a96-900c-bfbe5e6a318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0cfed2-d10c-4cf3-a2ed-e8566655706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e6c840-500a-46c6-b275-a798cbcfb9d9}" ma:internalName="TaxCatchAll" ma:showField="CatchAllData" ma:web="8b0cfed2-d10c-4cf3-a2ed-e8566655706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4BA2A8-DB97-40F9-8DB6-154C09C7467C}"/>
</file>

<file path=customXml/itemProps2.xml><?xml version="1.0" encoding="utf-8"?>
<ds:datastoreItem xmlns:ds="http://schemas.openxmlformats.org/officeDocument/2006/customXml" ds:itemID="{D52165B0-2706-4AFC-AAD7-E1F4EB82BE4B}"/>
</file>

<file path=customXml/itemProps3.xml><?xml version="1.0" encoding="utf-8"?>
<ds:datastoreItem xmlns:ds="http://schemas.openxmlformats.org/officeDocument/2006/customXml" ds:itemID="{39060724-9CA2-4290-8A0C-B53624A594E7}"/>
</file>

<file path=docProps/app.xml><?xml version="1.0" encoding="utf-8"?>
<Properties xmlns="http://schemas.openxmlformats.org/officeDocument/2006/extended-properties" xmlns:vt="http://schemas.openxmlformats.org/officeDocument/2006/docPropsVTypes">
  <Template>TM55723235</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Anubhav Kothari</cp:lastModifiedBy>
  <cp:revision/>
  <dcterms:created xsi:type="dcterms:W3CDTF">2021-02-17T05:31:39Z</dcterms:created>
  <dcterms:modified xsi:type="dcterms:W3CDTF">2023-04-22T06:04:28Z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0x01010094D1538D582977418E672F2AA0BD329F</vt:lpwstr>
  </property>
  <property fmtid="{D5CDD505-2E9C-101B-9397-08002B2CF9AE}" pid="3" name="MediaServiceImageTags">
    <vt:lpwstr/>
  </property>
</Properties>
</file>